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iegomiguelrodriguezhuepa/Documents/MBA/PROYECTO DE GRADO/DOCUMENTO PROYECTO (ENTREGA FINAL)/Apendices /"/>
    </mc:Choice>
  </mc:AlternateContent>
  <xr:revisionPtr revIDLastSave="0" documentId="13_ncr:1_{2C29FEB2-8474-5045-AB06-22F4D7E63C16}" xr6:coauthVersionLast="47" xr6:coauthVersionMax="47" xr10:uidLastSave="{00000000-0000-0000-0000-000000000000}"/>
  <bookViews>
    <workbookView xWindow="0" yWindow="500" windowWidth="28800" windowHeight="16100" firstSheet="6" activeTab="14" xr2:uid="{8EF5A156-56B1-474C-9626-3BEADE5B8421}"/>
  </bookViews>
  <sheets>
    <sheet name="Listado observaciones" sheetId="8" r:id="rId1"/>
    <sheet name="T&amp;G 1" sheetId="12" r:id="rId2"/>
    <sheet name="MUNICIPIOS OK" sheetId="10" r:id="rId3"/>
    <sheet name="T&amp;G 2" sheetId="13" r:id="rId4"/>
    <sheet name="ATRACCIONES OK" sheetId="14" r:id="rId5"/>
    <sheet name="T&amp;G 3" sheetId="15" r:id="rId6"/>
    <sheet name="LISTAS" sheetId="2" r:id="rId7"/>
    <sheet name="Departamentos_y_municipios_de_C" sheetId="3" r:id="rId8"/>
    <sheet name="Valoración" sheetId="17" r:id="rId9"/>
    <sheet name="Top referencias" sheetId="22" r:id="rId10"/>
    <sheet name="Top Valoración" sheetId="21" r:id="rId11"/>
    <sheet name="Top destinos" sheetId="24" r:id="rId12"/>
    <sheet name="Levantamiento datos aeronaves" sheetId="18" r:id="rId13"/>
    <sheet name="Tabla de datos" sheetId="23" r:id="rId14"/>
    <sheet name="Para pegar en word" sheetId="25" r:id="rId15"/>
  </sheets>
  <definedNames>
    <definedName name="_xlnm._FilterDatabase" localSheetId="4" hidden="1">'ATRACCIONES OK'!$B$2:$I$91</definedName>
    <definedName name="_xlnm._FilterDatabase" localSheetId="7" hidden="1">Departamentos_y_municipios_de_C!$A$1:$E$1118</definedName>
    <definedName name="_xlnm._FilterDatabase" localSheetId="0" hidden="1">'Listado observaciones'!$B$2:$I$138</definedName>
    <definedName name="_xlnm._FilterDatabase" localSheetId="2" hidden="1">'MUNICIPIOS OK'!$B$2:$I$49</definedName>
    <definedName name="_xlnm._FilterDatabase" localSheetId="14" hidden="1">'Para pegar en word'!$A$3:$U$34</definedName>
    <definedName name="_xlnm._FilterDatabase" localSheetId="13" hidden="1">'Tabla de datos'!$A$3:$U$34</definedName>
    <definedName name="_xlnm._FilterDatabase" localSheetId="9" hidden="1">'Top referencias'!$B$3:$E$140</definedName>
    <definedName name="_xlnm._FilterDatabase" localSheetId="10" hidden="1">'Top Valoración'!$B$3:$E$140</definedName>
    <definedName name="_xlnm._FilterDatabase" localSheetId="8" hidden="1">Valoración!$B$12:$H$154</definedName>
    <definedName name="Arauca">LISTAS!$C$14:$C$20</definedName>
    <definedName name="Casanare">LISTAS!$C$23:$C$41</definedName>
    <definedName name="Depa" localSheetId="4">'ATRACCIONES OK'!$G$3</definedName>
    <definedName name="Depa" localSheetId="0">'Listado observaciones'!$G$3</definedName>
    <definedName name="Depa" localSheetId="2">'MUNICIPIOS OK'!#REF!</definedName>
    <definedName name="Depa">#REF!</definedName>
    <definedName name="Departamentos">LISTAS!$C$4:$C$10</definedName>
    <definedName name="Guanía">LISTAS!$C$44:$C$52</definedName>
    <definedName name="Guaviare">LISTAS!$C$55:$C$58</definedName>
    <definedName name="Meta">LISTAS!$C$61:$C$89</definedName>
    <definedName name="Vaupés">LISTAS!$C$92:$C$97</definedName>
    <definedName name="Vichada">LISTAS!$C$100:$C$103</definedName>
  </definedNames>
  <calcPr calcId="191029"/>
  <pivotCaches>
    <pivotCache cacheId="0" r:id="rId16"/>
    <pivotCache cacheId="1" r:id="rId17"/>
    <pivotCache cacheId="2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" i="25" l="1"/>
  <c r="P5" i="25"/>
  <c r="P6" i="25"/>
  <c r="P7" i="25"/>
  <c r="T7" i="25" s="1"/>
  <c r="P8" i="25"/>
  <c r="P9" i="25"/>
  <c r="P10" i="25"/>
  <c r="P11" i="25"/>
  <c r="P12" i="25"/>
  <c r="P13" i="25"/>
  <c r="T13" i="25" s="1"/>
  <c r="P14" i="25"/>
  <c r="P15" i="25"/>
  <c r="T15" i="25" s="1"/>
  <c r="P17" i="25"/>
  <c r="P18" i="25"/>
  <c r="T18" i="25" s="1"/>
  <c r="P19" i="25"/>
  <c r="U19" i="25" s="1"/>
  <c r="T19" i="25"/>
  <c r="P20" i="25"/>
  <c r="P21" i="25"/>
  <c r="P22" i="25"/>
  <c r="T22" i="25" s="1"/>
  <c r="P23" i="25"/>
  <c r="U23" i="25" s="1"/>
  <c r="T23" i="25"/>
  <c r="P24" i="25"/>
  <c r="P25" i="25"/>
  <c r="U25" i="25" s="1"/>
  <c r="P27" i="25"/>
  <c r="T27" i="25" s="1"/>
  <c r="P28" i="25"/>
  <c r="P29" i="25"/>
  <c r="T29" i="25" s="1"/>
  <c r="P30" i="25"/>
  <c r="P31" i="25"/>
  <c r="T31" i="25" s="1"/>
  <c r="P32" i="25"/>
  <c r="P33" i="25"/>
  <c r="T33" i="25" s="1"/>
  <c r="P34" i="25"/>
  <c r="T34" i="25" s="1"/>
  <c r="U34" i="25"/>
  <c r="T25" i="25" l="1"/>
  <c r="U27" i="25"/>
  <c r="U33" i="25"/>
  <c r="U31" i="25"/>
  <c r="U29" i="25"/>
  <c r="U22" i="25"/>
  <c r="U18" i="25"/>
  <c r="U15" i="25"/>
  <c r="U13" i="25"/>
  <c r="U7" i="25"/>
  <c r="P8" i="23" l="1"/>
  <c r="P9" i="23"/>
  <c r="P10" i="23"/>
  <c r="P11" i="23"/>
  <c r="P12" i="23"/>
  <c r="P13" i="23"/>
  <c r="U13" i="23" s="1"/>
  <c r="P14" i="23"/>
  <c r="P15" i="23"/>
  <c r="U15" i="23" s="1"/>
  <c r="P17" i="23"/>
  <c r="P18" i="23"/>
  <c r="T18" i="23" s="1"/>
  <c r="P19" i="23"/>
  <c r="T19" i="23" s="1"/>
  <c r="P20" i="23"/>
  <c r="P21" i="23"/>
  <c r="P22" i="23"/>
  <c r="U22" i="23" s="1"/>
  <c r="P23" i="23"/>
  <c r="U23" i="23" s="1"/>
  <c r="P24" i="23"/>
  <c r="P25" i="23"/>
  <c r="T25" i="23" s="1"/>
  <c r="P26" i="23"/>
  <c r="T26" i="23" s="1"/>
  <c r="P27" i="23"/>
  <c r="P28" i="23"/>
  <c r="T28" i="23" s="1"/>
  <c r="P30" i="23"/>
  <c r="P31" i="23"/>
  <c r="U31" i="23" s="1"/>
  <c r="P32" i="23"/>
  <c r="P33" i="23"/>
  <c r="T33" i="23" s="1"/>
  <c r="P34" i="23"/>
  <c r="T34" i="23" s="1"/>
  <c r="P7" i="23"/>
  <c r="U7" i="23" s="1"/>
  <c r="P6" i="23"/>
  <c r="P5" i="23"/>
  <c r="P4" i="23"/>
  <c r="F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AP73" i="15"/>
  <c r="R73" i="15"/>
  <c r="S73" i="15"/>
  <c r="T73" i="15"/>
  <c r="U73" i="15"/>
  <c r="V73" i="15"/>
  <c r="W73" i="15"/>
  <c r="X73" i="15"/>
  <c r="Y73" i="15"/>
  <c r="Z73" i="15"/>
  <c r="AA73" i="15"/>
  <c r="AB73" i="15"/>
  <c r="AC73" i="15"/>
  <c r="AD73" i="15"/>
  <c r="AE73" i="15"/>
  <c r="AF73" i="15"/>
  <c r="AG73" i="15"/>
  <c r="AH73" i="15"/>
  <c r="AI73" i="15"/>
  <c r="AJ73" i="15"/>
  <c r="AK73" i="15"/>
  <c r="AL73" i="15"/>
  <c r="AM73" i="15"/>
  <c r="AN73" i="15"/>
  <c r="AO73" i="15"/>
  <c r="Q73" i="15"/>
  <c r="L73" i="15"/>
  <c r="L78" i="15" s="1"/>
  <c r="F73" i="15"/>
  <c r="F78" i="15" s="1"/>
  <c r="H73" i="15"/>
  <c r="H78" i="15" s="1"/>
  <c r="I73" i="15"/>
  <c r="I78" i="15" s="1"/>
  <c r="J73" i="15"/>
  <c r="J78" i="15" s="1"/>
  <c r="K73" i="15"/>
  <c r="K78" i="15" s="1"/>
  <c r="G73" i="15"/>
  <c r="G78" i="15" s="1"/>
  <c r="D62" i="10"/>
  <c r="D61" i="10"/>
  <c r="D60" i="10"/>
  <c r="D59" i="10"/>
  <c r="D58" i="10"/>
  <c r="D57" i="10"/>
  <c r="D56" i="10"/>
  <c r="C156" i="10"/>
  <c r="D156" i="10" s="1"/>
  <c r="C158" i="10"/>
  <c r="T31" i="23" l="1"/>
  <c r="T23" i="23"/>
  <c r="U28" i="23"/>
  <c r="U34" i="23"/>
  <c r="U26" i="23"/>
  <c r="U33" i="23"/>
  <c r="U25" i="23"/>
  <c r="T22" i="23"/>
  <c r="T15" i="23"/>
  <c r="U19" i="23"/>
  <c r="U18" i="23"/>
  <c r="T7" i="23"/>
  <c r="T13" i="23"/>
  <c r="C157" i="10"/>
  <c r="D158" i="10" s="1"/>
  <c r="C155" i="10"/>
  <c r="G34" i="12"/>
  <c r="G33" i="12"/>
  <c r="G35" i="12" l="1"/>
  <c r="H34" i="12" s="1"/>
  <c r="H33" i="12" l="1"/>
  <c r="H35" i="12" s="1"/>
</calcChain>
</file>

<file path=xl/sharedStrings.xml><?xml version="1.0" encoding="utf-8"?>
<sst xmlns="http://schemas.openxmlformats.org/spreadsheetml/2006/main" count="10588" uniqueCount="1941">
  <si>
    <t>DEPARTAMENTO</t>
  </si>
  <si>
    <t>MUNICIPIO</t>
  </si>
  <si>
    <t>TIPO DE DESTINO</t>
  </si>
  <si>
    <t>ATRACCIONES</t>
  </si>
  <si>
    <t>COORDENADAS</t>
  </si>
  <si>
    <t>DESTINO</t>
  </si>
  <si>
    <t>PAGINA</t>
  </si>
  <si>
    <t>Mirador del Povenir</t>
  </si>
  <si>
    <t>Ciudad</t>
  </si>
  <si>
    <t>Sitio de Interes</t>
  </si>
  <si>
    <t>Hotel</t>
  </si>
  <si>
    <t>Experiencia</t>
  </si>
  <si>
    <t>Mirador</t>
  </si>
  <si>
    <t>Casanare</t>
  </si>
  <si>
    <t>Meta</t>
  </si>
  <si>
    <t>Vichada</t>
  </si>
  <si>
    <t>Arauca</t>
  </si>
  <si>
    <t>Guaviare</t>
  </si>
  <si>
    <t>Guainia</t>
  </si>
  <si>
    <t xml:space="preserve">@paula_paredes_aqui_me_bajo </t>
  </si>
  <si>
    <t>RED SOCIAL</t>
  </si>
  <si>
    <t>Instagram</t>
  </si>
  <si>
    <t>Facebook</t>
  </si>
  <si>
    <t>Youtube</t>
  </si>
  <si>
    <t>Arauquita</t>
  </si>
  <si>
    <t>Cravo Norte</t>
  </si>
  <si>
    <t>Fortul</t>
  </si>
  <si>
    <t>Puerto Rondón</t>
  </si>
  <si>
    <t>Saravena</t>
  </si>
  <si>
    <t>Tame</t>
  </si>
  <si>
    <t>REGION</t>
  </si>
  <si>
    <t>CÓDIGO DANE DEL DEPARTAMENTO</t>
  </si>
  <si>
    <t>CÓDIGO DANE DEL MUNICIPIO</t>
  </si>
  <si>
    <t>Región Eje Cafetero - Antioquia</t>
  </si>
  <si>
    <t>Antioquia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</si>
  <si>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</si>
  <si>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</si>
  <si>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</si>
  <si>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</si>
  <si>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</si>
  <si>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</si>
  <si>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</si>
  <si>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</si>
  <si>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</si>
  <si>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</si>
  <si>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Región Centro Oriente</t>
  </si>
  <si>
    <t>Boyacá</t>
  </si>
  <si>
    <t>Tununguá</t>
  </si>
  <si>
    <t>Anza</t>
  </si>
  <si>
    <t>Apartadó</t>
  </si>
  <si>
    <t>Arboletes</t>
  </si>
  <si>
    <t>Argelia</t>
  </si>
  <si>
    <t>Armenia</t>
  </si>
  <si>
    <t>Barbosa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</si>
  <si>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</si>
  <si>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</si>
  <si>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</si>
  <si>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</si>
  <si>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</si>
  <si>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</si>
  <si>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</si>
  <si>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</si>
  <si>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</si>
  <si>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</si>
  <si>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</si>
  <si>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</si>
  <si>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</si>
  <si>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</si>
  <si>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Motavita</t>
  </si>
  <si>
    <t>Carolina</t>
  </si>
  <si>
    <t>Caucasia</t>
  </si>
  <si>
    <t>Chigorodó</t>
  </si>
  <si>
    <t>Cisneros</t>
  </si>
  <si>
    <t>Cocorná</t>
  </si>
  <si>
    <t>Concepción</t>
  </si>
  <si>
    <t>Concordia</t>
  </si>
  <si>
    <t>Copacabana</t>
  </si>
  <si>
    <t>Dabeiba</t>
  </si>
  <si>
    <t>Don Matías</t>
  </si>
  <si>
    <t>Ebéjico</t>
  </si>
  <si>
    <t>El Bagre</t>
  </si>
  <si>
    <t>Entrerrios</t>
  </si>
  <si>
    <t>Envigado</t>
  </si>
  <si>
    <t>Fredonia</t>
  </si>
  <si>
    <t>Región Caribe</t>
  </si>
  <si>
    <t>Córdoba</t>
  </si>
  <si>
    <t>San Bernardo del Viento</t>
  </si>
  <si>
    <t>Giraldo</t>
  </si>
  <si>
    <t>Girardota</t>
  </si>
  <si>
    <t>Gómez Plata</t>
  </si>
  <si>
    <t>Región Pacífico</t>
  </si>
  <si>
    <t>Chocó</t>
  </si>
  <si>
    <t>Istmina</t>
  </si>
  <si>
    <t>Guadalupe</t>
  </si>
  <si>
    <t>Guarne</t>
  </si>
  <si>
    <t>Guatapé</t>
  </si>
  <si>
    <t>Heliconia</t>
  </si>
  <si>
    <t>Hispania</t>
  </si>
  <si>
    <t>Itagui</t>
  </si>
  <si>
    <t>Ituango</t>
  </si>
  <si>
    <t>Belmira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</si>
  <si>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</si>
  <si>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</si>
  <si>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</si>
  <si>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</si>
  <si>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</si>
  <si>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</si>
  <si>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</si>
  <si>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</si>
  <si>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</si>
  <si>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</si>
  <si>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</si>
  <si>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</si>
  <si>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</si>
  <si>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</si>
  <si>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</si>
  <si>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</si>
  <si>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</si>
  <si>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</si>
  <si>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</si>
  <si>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</si>
  <si>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</si>
  <si>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</si>
  <si>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</si>
  <si>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</si>
  <si>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</si>
  <si>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</si>
  <si>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</si>
  <si>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Ciénega</t>
  </si>
  <si>
    <t>Santacruz</t>
  </si>
  <si>
    <t>San Francisco</t>
  </si>
  <si>
    <t>San Jerónimo</t>
  </si>
  <si>
    <t>Santander</t>
  </si>
  <si>
    <t>Puerto Wilches</t>
  </si>
  <si>
    <t>Puerto Parra</t>
  </si>
  <si>
    <t>San Luis</t>
  </si>
  <si>
    <t>San Pedro</t>
  </si>
  <si>
    <t>San Rafael</t>
  </si>
  <si>
    <t>San Roque</t>
  </si>
  <si>
    <t>San Vicente</t>
  </si>
  <si>
    <t>Santa Bárbara</t>
  </si>
  <si>
    <t>Santo Domingo</t>
  </si>
  <si>
    <t>El Santuario</t>
  </si>
  <si>
    <t>Segovia</t>
  </si>
  <si>
    <t>Sopetrán</t>
  </si>
  <si>
    <t>Región Llano</t>
  </si>
  <si>
    <t>Uribe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</si>
  <si>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</si>
  <si>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</si>
  <si>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</si>
  <si>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</si>
  <si>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</si>
  <si>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</si>
  <si>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</si>
  <si>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</si>
  <si>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</si>
  <si>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Valparaíso</t>
  </si>
  <si>
    <t>Vegachí</t>
  </si>
  <si>
    <t>Venecia</t>
  </si>
  <si>
    <t>Yalí</t>
  </si>
  <si>
    <t>Yarumal</t>
  </si>
  <si>
    <t>Yolombó</t>
  </si>
  <si>
    <t>Yondó</t>
  </si>
  <si>
    <t>Zaragoza</t>
  </si>
  <si>
    <t>Atlántico</t>
  </si>
  <si>
    <t>Barranquilla</t>
  </si>
  <si>
    <t>Baranoa</t>
  </si>
  <si>
    <t>Candelaria</t>
  </si>
  <si>
    <t>Galapa</t>
  </si>
  <si>
    <t>Luruaco</t>
  </si>
  <si>
    <t>Malambo</t>
  </si>
  <si>
    <t>Manatí</t>
  </si>
  <si>
    <t>Piojó</t>
  </si>
  <si>
    <t>Polonuevo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</si>
  <si>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</si>
  <si>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</si>
  <si>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</si>
  <si>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</si>
  <si>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</si>
  <si>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</si>
  <si>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</si>
  <si>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Bolívar</t>
  </si>
  <si>
    <t>Achí</t>
  </si>
  <si>
    <t>Arenal</t>
  </si>
  <si>
    <t>Arjona</t>
  </si>
  <si>
    <t>Arroyohondo</t>
  </si>
  <si>
    <t>Calamar</t>
  </si>
  <si>
    <t>Cantagallo</t>
  </si>
  <si>
    <t>Cicuco</t>
  </si>
  <si>
    <t>Clemencia</t>
  </si>
  <si>
    <t>El Guamo</t>
  </si>
  <si>
    <t>Magangué</t>
  </si>
  <si>
    <t>Mahates</t>
  </si>
  <si>
    <t>Margarita</t>
  </si>
  <si>
    <t>Montecristo</t>
  </si>
  <si>
    <t>Mompós</t>
  </si>
  <si>
    <t>Morales</t>
  </si>
  <si>
    <t>Norosí</t>
  </si>
  <si>
    <t>Pinillos</t>
  </si>
  <si>
    <t>Regidor</t>
  </si>
  <si>
    <t>Río Viejo</t>
  </si>
  <si>
    <t>San Estanislao</t>
  </si>
  <si>
    <t>San Fernando</t>
  </si>
  <si>
    <t>San Juan Nepomuceno</t>
  </si>
  <si>
    <t>Santa Catalina</t>
  </si>
  <si>
    <t>Santa Rosa</t>
  </si>
  <si>
    <t>Simití</t>
  </si>
  <si>
    <t>Soplaviento</t>
  </si>
  <si>
    <t>Talaigua Nuevo</t>
  </si>
  <si>
    <t>Tiquisio</t>
  </si>
  <si>
    <t>Turbaco</t>
  </si>
  <si>
    <t>Turbaná</t>
  </si>
  <si>
    <t>Villanueva</t>
  </si>
  <si>
    <t>Tunja</t>
  </si>
  <si>
    <t>Almeida</t>
  </si>
  <si>
    <t>Aquitania</t>
  </si>
  <si>
    <t>Arcabuco</t>
  </si>
  <si>
    <t>Berbeo</t>
  </si>
  <si>
    <t>Betéitiva</t>
  </si>
  <si>
    <t>Boavita</t>
  </si>
  <si>
    <t>Buena 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</si>
  <si>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</si>
  <si>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</si>
  <si>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</si>
  <si>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</si>
  <si>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</si>
  <si>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</si>
  <si>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</si>
  <si>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</si>
  <si>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</si>
  <si>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</si>
  <si>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</si>
  <si>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</si>
  <si>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</si>
  <si>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</si>
  <si>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</si>
  <si>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</si>
  <si>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</si>
  <si>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</si>
  <si>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</si>
  <si>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</si>
  <si>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</si>
  <si>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</si>
  <si>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</si>
  <si>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</si>
  <si>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Gameza</t>
  </si>
  <si>
    <t>Garagoa</t>
  </si>
  <si>
    <t>Guacamayas</t>
  </si>
  <si>
    <t>Guateque</t>
  </si>
  <si>
    <t>Guayatá</t>
  </si>
  <si>
    <t>Güicán</t>
  </si>
  <si>
    <t>Iza</t>
  </si>
  <si>
    <t>Jenesano</t>
  </si>
  <si>
    <t>Labranzagrande</t>
  </si>
  <si>
    <t>La Capilla</t>
  </si>
  <si>
    <t>La Victoria</t>
  </si>
  <si>
    <t>Macanal</t>
  </si>
  <si>
    <t>Maripí</t>
  </si>
  <si>
    <t>Miraflores</t>
  </si>
  <si>
    <t>Mongua</t>
  </si>
  <si>
    <t>Monguí</t>
  </si>
  <si>
    <t>Moniquirá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</si>
  <si>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</si>
  <si>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</si>
  <si>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</si>
  <si>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</si>
  <si>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</si>
  <si>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</si>
  <si>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</si>
  <si>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</si>
  <si>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</si>
  <si>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</si>
  <si>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</si>
  <si>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</si>
  <si>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</si>
  <si>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</si>
  <si>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</si>
  <si>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</si>
  <si>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</si>
  <si>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</si>
  <si>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</si>
  <si>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</si>
  <si>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</si>
  <si>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</si>
  <si>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</si>
  <si>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Mateo</t>
  </si>
  <si>
    <t>Santana</t>
  </si>
  <si>
    <t>Santa María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</si>
  <si>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</si>
  <si>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</si>
  <si>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</si>
  <si>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</si>
  <si>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</si>
  <si>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</si>
  <si>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</si>
  <si>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</si>
  <si>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</si>
  <si>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</si>
  <si>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</si>
  <si>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</si>
  <si>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</si>
  <si>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</si>
  <si>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</si>
  <si>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</si>
  <si>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</si>
  <si>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</si>
  <si>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Tinjacá</t>
  </si>
  <si>
    <t>Tipacoque</t>
  </si>
  <si>
    <t>Toca</t>
  </si>
  <si>
    <t>Tópaga</t>
  </si>
  <si>
    <t>Tota</t>
  </si>
  <si>
    <t>Turmequé</t>
  </si>
  <si>
    <t>Tutazá</t>
  </si>
  <si>
    <t>Umbita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</si>
  <si>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</si>
  <si>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</si>
  <si>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</si>
  <si>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</si>
  <si>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</si>
  <si>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</si>
  <si>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</si>
  <si>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</si>
  <si>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</si>
  <si>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</si>
  <si>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</si>
  <si>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</si>
  <si>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</si>
  <si>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</si>
  <si>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Marulanda</t>
  </si>
  <si>
    <t>Neira</t>
  </si>
  <si>
    <t>Norcasia</t>
  </si>
  <si>
    <t>Pácora</t>
  </si>
  <si>
    <t>Palestina</t>
  </si>
  <si>
    <t>Pensilvania</t>
  </si>
  <si>
    <t>Riosucio</t>
  </si>
  <si>
    <t>Risaralda</t>
  </si>
  <si>
    <t>Salamina</t>
  </si>
  <si>
    <t>Samaná</t>
  </si>
  <si>
    <t>San José</t>
  </si>
  <si>
    <t>Supía</t>
  </si>
  <si>
    <t>Victoria</t>
  </si>
  <si>
    <t>Villamaría</t>
  </si>
  <si>
    <t>Viterbo</t>
  </si>
  <si>
    <t>Región Centro Sur</t>
  </si>
  <si>
    <t>Caquetá</t>
  </si>
  <si>
    <t>Florencia</t>
  </si>
  <si>
    <t>Albania</t>
  </si>
  <si>
    <t>Curillo</t>
  </si>
  <si>
    <t>El Doncello</t>
  </si>
  <si>
    <t>El Paujil</t>
  </si>
  <si>
    <t>Morelia</t>
  </si>
  <si>
    <t>Puerto Rico</t>
  </si>
  <si>
    <t>Solano</t>
  </si>
  <si>
    <t>Solita</t>
  </si>
  <si>
    <t>Cauca</t>
  </si>
  <si>
    <t>Popayán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</si>
  <si>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</si>
  <si>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</si>
  <si>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</si>
  <si>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</si>
  <si>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</si>
  <si>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</si>
  <si>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</si>
  <si>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</si>
  <si>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>Guachené</t>
  </si>
  <si>
    <t>Guapi</t>
  </si>
  <si>
    <t>Inzá</t>
  </si>
  <si>
    <t>Jambaló</t>
  </si>
  <si>
    <t>La Sierra</t>
  </si>
  <si>
    <t>La Vega</t>
  </si>
  <si>
    <t>López</t>
  </si>
  <si>
    <t>Mercaderes</t>
  </si>
  <si>
    <t>Miranda</t>
  </si>
  <si>
    <t>Padilla</t>
  </si>
  <si>
    <t>Patía</t>
  </si>
  <si>
    <t>Piamonte</t>
  </si>
  <si>
    <t>Piendamó</t>
  </si>
  <si>
    <t>Puerto Tejada</t>
  </si>
  <si>
    <t>Puracé</t>
  </si>
  <si>
    <t>Rosas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</si>
  <si>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</si>
  <si>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</si>
  <si>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</si>
  <si>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</si>
  <si>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</si>
  <si>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</si>
  <si>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</si>
  <si>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</si>
  <si>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</si>
  <si>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>Cesar</t>
  </si>
  <si>
    <t>Valledupar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</si>
  <si>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</si>
  <si>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</si>
  <si>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</si>
  <si>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</si>
  <si>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</si>
  <si>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</si>
  <si>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</si>
  <si>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</si>
  <si>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</si>
  <si>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</si>
  <si>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</si>
  <si>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</si>
  <si>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</si>
  <si>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Manaure</t>
  </si>
  <si>
    <t>Pailitas</t>
  </si>
  <si>
    <t>Pelaya</t>
  </si>
  <si>
    <t>Pueblo Bello</t>
  </si>
  <si>
    <t>La Paz</t>
  </si>
  <si>
    <t>San Alberto</t>
  </si>
  <si>
    <t>San Diego</t>
  </si>
  <si>
    <t>San Martín</t>
  </si>
  <si>
    <t>Tamalameque</t>
  </si>
  <si>
    <t>Montería</t>
  </si>
  <si>
    <t>Ayapel</t>
  </si>
  <si>
    <t>Buenavista</t>
  </si>
  <si>
    <t>Canalete</t>
  </si>
  <si>
    <t>Cereté</t>
  </si>
  <si>
    <t>Chimá</t>
  </si>
  <si>
    <t>Chinú</t>
  </si>
  <si>
    <t>Cotorra</t>
  </si>
  <si>
    <t>Lorica</t>
  </si>
  <si>
    <t>Los Córdobas</t>
  </si>
  <si>
    <t>Momil</t>
  </si>
  <si>
    <t>Moñitos</t>
  </si>
  <si>
    <t>Planeta Rica</t>
  </si>
  <si>
    <t>Pueblo Nuevo</t>
  </si>
  <si>
    <t>Puerto Escondido</t>
  </si>
  <si>
    <t>Purísima</t>
  </si>
  <si>
    <t>Sahagún</t>
  </si>
  <si>
    <t>San Andrés Sotavento</t>
  </si>
  <si>
    <t>San Antero</t>
  </si>
  <si>
    <t>San Pelayo</t>
  </si>
  <si>
    <t>Tierralta</t>
  </si>
  <si>
    <t>Tuchín</t>
  </si>
  <si>
    <t>Valencia</t>
  </si>
  <si>
    <t>Cundinamarca</t>
  </si>
  <si>
    <t>Anapoima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</si>
  <si>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</si>
  <si>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</si>
  <si>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</si>
  <si>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</si>
  <si>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</si>
  <si>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</si>
  <si>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</si>
  <si>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</si>
  <si>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Caqueza</t>
  </si>
  <si>
    <t>Chaguaní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</si>
  <si>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</si>
  <si>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</si>
  <si>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</si>
  <si>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</si>
  <si>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</si>
  <si>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</si>
  <si>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</si>
  <si>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</si>
  <si>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Fomeque</t>
  </si>
  <si>
    <t>Fosca</t>
  </si>
  <si>
    <t>Funza</t>
  </si>
  <si>
    <t>Fúquene</t>
  </si>
  <si>
    <t>Gachala</t>
  </si>
  <si>
    <t>Gachancipá</t>
  </si>
  <si>
    <t>Gachetá</t>
  </si>
  <si>
    <t>Girardot</t>
  </si>
  <si>
    <t>Granada</t>
  </si>
  <si>
    <t>Guachetá</t>
  </si>
  <si>
    <t>Guaduas</t>
  </si>
  <si>
    <t>Guasca</t>
  </si>
  <si>
    <t>Guataquí</t>
  </si>
  <si>
    <t>Guatavita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</si>
  <si>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</si>
  <si>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</si>
  <si>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</si>
  <si>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</si>
  <si>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</si>
  <si>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</si>
  <si>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</si>
  <si>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</si>
  <si>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</si>
  <si>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</si>
  <si>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</si>
  <si>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</si>
  <si>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</si>
  <si>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</si>
  <si>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</si>
  <si>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</si>
  <si>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</si>
  <si>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</si>
  <si>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</si>
  <si>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</si>
  <si>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</si>
  <si>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</si>
  <si>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</si>
  <si>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</si>
  <si>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</si>
  <si>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</si>
  <si>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</si>
  <si>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</si>
  <si>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</si>
  <si>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</si>
  <si>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Bernardo</t>
  </si>
  <si>
    <t>San Cayetano</t>
  </si>
  <si>
    <t>Sesquilé</t>
  </si>
  <si>
    <t>Sibaté</t>
  </si>
  <si>
    <t>Silvania</t>
  </si>
  <si>
    <t>Simijaca</t>
  </si>
  <si>
    <t>Soacha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</si>
  <si>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</si>
  <si>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</si>
  <si>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</si>
  <si>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</si>
  <si>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</si>
  <si>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</si>
  <si>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</si>
  <si>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</si>
  <si>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</si>
  <si>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</si>
  <si>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</si>
  <si>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</si>
  <si>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</si>
  <si>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</si>
  <si>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</si>
  <si>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</si>
  <si>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Une</t>
  </si>
  <si>
    <t>Útica</t>
  </si>
  <si>
    <t>Vianí</t>
  </si>
  <si>
    <t>Villagómez</t>
  </si>
  <si>
    <t>Villapinzón</t>
  </si>
  <si>
    <t>Villeta</t>
  </si>
  <si>
    <t>Viotá</t>
  </si>
  <si>
    <t>Zipacón</t>
  </si>
  <si>
    <t>Quibdó</t>
  </si>
  <si>
    <t>Acandí</t>
  </si>
  <si>
    <t>Alto Baudo</t>
  </si>
  <si>
    <t>Atrato</t>
  </si>
  <si>
    <t>Bagadó</t>
  </si>
  <si>
    <t>Bahía Solano</t>
  </si>
  <si>
    <t>Bajo Baudó</t>
  </si>
  <si>
    <t>Bojaya</t>
  </si>
  <si>
    <t>Cértegui</t>
  </si>
  <si>
    <t>Condoto</t>
  </si>
  <si>
    <t>Juradó</t>
  </si>
  <si>
    <t>Lloró</t>
  </si>
  <si>
    <t>Medio Atrato</t>
  </si>
  <si>
    <t>Medio Baudó</t>
  </si>
  <si>
    <t>Medio San Juan</t>
  </si>
  <si>
    <t>Nóvita</t>
  </si>
  <si>
    <t>Nuquí</t>
  </si>
  <si>
    <t>Río Iro</t>
  </si>
  <si>
    <t>Río Quito</t>
  </si>
  <si>
    <t>Sipí</t>
  </si>
  <si>
    <t>Unguía</t>
  </si>
  <si>
    <t>Huila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</si>
  <si>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</si>
  <si>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</si>
  <si>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</si>
  <si>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</si>
  <si>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</si>
  <si>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</si>
  <si>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</si>
  <si>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</si>
  <si>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</si>
  <si>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</si>
  <si>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</si>
  <si>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</si>
  <si>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</si>
  <si>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</si>
  <si>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</si>
  <si>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</si>
  <si>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</si>
  <si>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</si>
  <si>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</si>
  <si>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</si>
  <si>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</si>
  <si>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</si>
  <si>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</si>
  <si>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</si>
  <si>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</si>
  <si>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</si>
  <si>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</si>
  <si>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</si>
  <si>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</si>
  <si>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</si>
  <si>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</si>
  <si>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</si>
  <si>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</si>
  <si>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La Guajira</t>
  </si>
  <si>
    <t>Riohacha</t>
  </si>
  <si>
    <t>Barrancas</t>
  </si>
  <si>
    <t>Dibula</t>
  </si>
  <si>
    <t>Distracción</t>
  </si>
  <si>
    <t>El Molino</t>
  </si>
  <si>
    <t>Fonseca</t>
  </si>
  <si>
    <t>Hatonuevo</t>
  </si>
  <si>
    <t>Maicao</t>
  </si>
  <si>
    <t>Uribia</t>
  </si>
  <si>
    <t>Urumita</t>
  </si>
  <si>
    <t>Magdalena</t>
  </si>
  <si>
    <t>Santa Marta</t>
  </si>
  <si>
    <t>Algarrobo</t>
  </si>
  <si>
    <t>Aracataca</t>
  </si>
  <si>
    <t>Ariguaní</t>
  </si>
  <si>
    <t>Cerro San Antonio</t>
  </si>
  <si>
    <t>Chivolo</t>
  </si>
  <si>
    <t>El Banco</t>
  </si>
  <si>
    <t>El Piñon</t>
  </si>
  <si>
    <t>El Retén</t>
  </si>
  <si>
    <t>Fundación</t>
  </si>
  <si>
    <t>Guamal</t>
  </si>
  <si>
    <t>Nueva Granada</t>
  </si>
  <si>
    <t>Pedraza</t>
  </si>
  <si>
    <t>Pivijay</t>
  </si>
  <si>
    <t>Plato</t>
  </si>
  <si>
    <t>Remolino</t>
  </si>
  <si>
    <t>San Zenón</t>
  </si>
  <si>
    <t>Santa Ana</t>
  </si>
  <si>
    <t>Sitionuevo</t>
  </si>
  <si>
    <t>Tenerife</t>
  </si>
  <si>
    <t>Zapayán</t>
  </si>
  <si>
    <t>Zona Bananera</t>
  </si>
  <si>
    <t>Villavicencio</t>
  </si>
  <si>
    <t>Acacias</t>
  </si>
  <si>
    <t>Cabuyaro</t>
  </si>
  <si>
    <t>Cubarral</t>
  </si>
  <si>
    <t>Cumaral</t>
  </si>
  <si>
    <t>El Calvario</t>
  </si>
  <si>
    <t>El Castillo</t>
  </si>
  <si>
    <t>El Dorado</t>
  </si>
  <si>
    <t>Mapiripán</t>
  </si>
  <si>
    <t>Mesetas</t>
  </si>
  <si>
    <t>La Macarena</t>
  </si>
  <si>
    <t>Lejanías</t>
  </si>
  <si>
    <t>Puerto Concordia</t>
  </si>
  <si>
    <t>Puerto Gaitán</t>
  </si>
  <si>
    <t>Puerto López</t>
  </si>
  <si>
    <t>Puerto Lleras</t>
  </si>
  <si>
    <t>Restrepo</t>
  </si>
  <si>
    <t>San Juanito</t>
  </si>
  <si>
    <t>Vista Hermosa</t>
  </si>
  <si>
    <t>Pasto</t>
  </si>
  <si>
    <t>Albán</t>
  </si>
  <si>
    <t>Aldana</t>
  </si>
  <si>
    <t>Ancuyá</t>
  </si>
  <si>
    <t>Barbacoas</t>
  </si>
  <si>
    <t>Colón</t>
  </si>
  <si>
    <t>Consaca</t>
  </si>
  <si>
    <t>Contadero</t>
  </si>
  <si>
    <t>Cuaspud</t>
  </si>
  <si>
    <t>Cumbal</t>
  </si>
  <si>
    <t>Cumbitara</t>
  </si>
  <si>
    <t>El Charco</t>
  </si>
  <si>
    <t>El Peñol</t>
  </si>
  <si>
    <t>El Rosario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</si>
  <si>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</si>
  <si>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</si>
  <si>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</si>
  <si>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</si>
  <si>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</si>
  <si>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</si>
  <si>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</si>
  <si>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</si>
  <si>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</si>
  <si>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</si>
  <si>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</si>
  <si>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</si>
  <si>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</si>
  <si>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</si>
  <si>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Magüí</t>
  </si>
  <si>
    <t>Mallama</t>
  </si>
  <si>
    <t>Olaya Herrera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</si>
  <si>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</si>
  <si>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</si>
  <si>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</si>
  <si>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</si>
  <si>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</si>
  <si>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</si>
  <si>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</si>
  <si>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</si>
  <si>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</si>
  <si>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</si>
  <si>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</si>
  <si>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Pablo</t>
  </si>
  <si>
    <t>Sapuyes</t>
  </si>
  <si>
    <t>Taminango</t>
  </si>
  <si>
    <t>Tangua</t>
  </si>
  <si>
    <t>Túquerres</t>
  </si>
  <si>
    <t>Yacuanquer</t>
  </si>
  <si>
    <t>Quindío</t>
  </si>
  <si>
    <t>Circasia</t>
  </si>
  <si>
    <t>Filandia</t>
  </si>
  <si>
    <t>La Tebaida</t>
  </si>
  <si>
    <t>Montenegro</t>
  </si>
  <si>
    <t>Pijao</t>
  </si>
  <si>
    <t>Quimbaya</t>
  </si>
  <si>
    <t>Salento</t>
  </si>
  <si>
    <t>Pereira</t>
  </si>
  <si>
    <t>Apía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</si>
  <si>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</si>
  <si>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</si>
  <si>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</si>
  <si>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</si>
  <si>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</si>
  <si>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</si>
  <si>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</si>
  <si>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</si>
  <si>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Santuario</t>
  </si>
  <si>
    <t>Bucaramanga</t>
  </si>
  <si>
    <t>Aguada</t>
  </si>
  <si>
    <t>Aratoca</t>
  </si>
  <si>
    <t>Barichara</t>
  </si>
  <si>
    <t>Barrancabermeja</t>
  </si>
  <si>
    <t>California</t>
  </si>
  <si>
    <t>Carcasí</t>
  </si>
  <si>
    <t>Cepitá</t>
  </si>
  <si>
    <t>Cerrito</t>
  </si>
  <si>
    <t>Charalá</t>
  </si>
  <si>
    <t>Charta</t>
  </si>
  <si>
    <t>Chipatá</t>
  </si>
  <si>
    <t>Cimitarra</t>
  </si>
  <si>
    <t>Confines</t>
  </si>
  <si>
    <t>Contratación</t>
  </si>
  <si>
    <t>Coromoro</t>
  </si>
  <si>
    <t>Curití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</si>
  <si>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</si>
  <si>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</si>
  <si>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</si>
  <si>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</si>
  <si>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</si>
  <si>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</si>
  <si>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</si>
  <si>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Gambita</t>
  </si>
  <si>
    <t>Girón</t>
  </si>
  <si>
    <t>Guaca</t>
  </si>
  <si>
    <t>Guapotá</t>
  </si>
  <si>
    <t>Guavatá</t>
  </si>
  <si>
    <t>Güepsa</t>
  </si>
  <si>
    <t>Jesús María</t>
  </si>
  <si>
    <t>Jordán</t>
  </si>
  <si>
    <t>La Belleza</t>
  </si>
  <si>
    <t>Landázuri</t>
  </si>
  <si>
    <t>Lebríja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</si>
  <si>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</si>
  <si>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</si>
  <si>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</si>
  <si>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</si>
  <si>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</si>
  <si>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</si>
  <si>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</si>
  <si>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</si>
  <si>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</si>
  <si>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</si>
  <si>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Páramo</t>
  </si>
  <si>
    <t>Piedecuesta</t>
  </si>
  <si>
    <t>Pinchote</t>
  </si>
  <si>
    <t>Puente Nacional</t>
  </si>
  <si>
    <t>San Andrés</t>
  </si>
  <si>
    <t>San Gil</t>
  </si>
  <si>
    <t>San Joaquín</t>
  </si>
  <si>
    <t>San Miguel</t>
  </si>
  <si>
    <t>Simacota</t>
  </si>
  <si>
    <t>Socorro</t>
  </si>
  <si>
    <t>Suaita</t>
  </si>
  <si>
    <t>Suratá</t>
  </si>
  <si>
    <t>Tona</t>
  </si>
  <si>
    <t>Vélez</t>
  </si>
  <si>
    <t>Vetas</t>
  </si>
  <si>
    <t>Zapatoca</t>
  </si>
  <si>
    <t>Sincelejo</t>
  </si>
  <si>
    <t>Caimito</t>
  </si>
  <si>
    <t>Coloso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</si>
  <si>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</si>
  <si>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</si>
  <si>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</si>
  <si>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</si>
  <si>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</si>
  <si>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</si>
  <si>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</si>
  <si>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</si>
  <si>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</si>
  <si>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</si>
  <si>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San Benito Abad</t>
  </si>
  <si>
    <t>San Marcos</t>
  </si>
  <si>
    <t>San Onofre</t>
  </si>
  <si>
    <t>Tolú Viejo</t>
  </si>
  <si>
    <t>Tolima</t>
  </si>
  <si>
    <t>Alpujarra</t>
  </si>
  <si>
    <t>Alvarado</t>
  </si>
  <si>
    <t>Ambalema</t>
  </si>
  <si>
    <t>Armero</t>
  </si>
  <si>
    <t>Ataco</t>
  </si>
  <si>
    <t>Cajamarca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</si>
  <si>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</si>
  <si>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</si>
  <si>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</si>
  <si>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</si>
  <si>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</si>
  <si>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</si>
  <si>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</si>
  <si>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</si>
  <si>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</si>
  <si>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</si>
  <si>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</si>
  <si>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</si>
  <si>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</si>
  <si>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</si>
  <si>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</si>
  <si>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</si>
  <si>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</si>
  <si>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</si>
  <si>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</si>
  <si>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</si>
  <si>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</si>
  <si>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</si>
  <si>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</si>
  <si>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 Blanco</t>
  </si>
  <si>
    <t>Roncesvalles</t>
  </si>
  <si>
    <t>Rovira</t>
  </si>
  <si>
    <t>Saldaña</t>
  </si>
  <si>
    <t>Santa Isabel</t>
  </si>
  <si>
    <t>Venadillo</t>
  </si>
  <si>
    <t>Villahermosa</t>
  </si>
  <si>
    <t>Villarrica</t>
  </si>
  <si>
    <t>Yopal</t>
  </si>
  <si>
    <t>Aguazul</t>
  </si>
  <si>
    <t>Chámeza</t>
  </si>
  <si>
    <t>Hato Corozal</t>
  </si>
  <si>
    <t>La Salina</t>
  </si>
  <si>
    <t>Monterrey</t>
  </si>
  <si>
    <t>Pore</t>
  </si>
  <si>
    <t>Recetor</t>
  </si>
  <si>
    <t>Sácama</t>
  </si>
  <si>
    <t>Tauramena</t>
  </si>
  <si>
    <t>Trinidad</t>
  </si>
  <si>
    <t>Putumayo</t>
  </si>
  <si>
    <t>Mocoa</t>
  </si>
  <si>
    <t>Orito</t>
  </si>
  <si>
    <t>Puerto Caicedo</t>
  </si>
  <si>
    <t>Puerto Guzmán</t>
  </si>
  <si>
    <t>Leguízamo</t>
  </si>
  <si>
    <t>Sibundoy</t>
  </si>
  <si>
    <t>Santiago</t>
  </si>
  <si>
    <t>Amazonas</t>
  </si>
  <si>
    <t>Leticia</t>
  </si>
  <si>
    <t>El Encanto</t>
  </si>
  <si>
    <t>La Chorrera</t>
  </si>
  <si>
    <t>La Pedrera</t>
  </si>
  <si>
    <t>Puerto Arica</t>
  </si>
  <si>
    <t>Puerto Nariño</t>
  </si>
  <si>
    <t>Puerto Santander</t>
  </si>
  <si>
    <t>Tarapacá</t>
  </si>
  <si>
    <t>Guainía</t>
  </si>
  <si>
    <t>Inírida</t>
  </si>
  <si>
    <t>Barranco Minas</t>
  </si>
  <si>
    <t>Mapiripana</t>
  </si>
  <si>
    <t>San Felipe</t>
  </si>
  <si>
    <t>Puerto Colombia</t>
  </si>
  <si>
    <t>La Guadalupe</t>
  </si>
  <si>
    <t>Cacahual</t>
  </si>
  <si>
    <t>Pana Pana</t>
  </si>
  <si>
    <t>Morichal</t>
  </si>
  <si>
    <t>Puerto Carreño</t>
  </si>
  <si>
    <t>La Primavera</t>
  </si>
  <si>
    <t>Santa Rosalía</t>
  </si>
  <si>
    <t>Cumaribo</t>
  </si>
  <si>
    <t>San José del Fragua</t>
  </si>
  <si>
    <t>Barranca de Upía</t>
  </si>
  <si>
    <t>Palmas del Socorro</t>
  </si>
  <si>
    <t>San Juan de Río Seco</t>
  </si>
  <si>
    <t>Juan de Acosta</t>
  </si>
  <si>
    <t>Fuente de Oro</t>
  </si>
  <si>
    <t>San Luis de Gaceno</t>
  </si>
  <si>
    <t>El Litoral del San Juan</t>
  </si>
  <si>
    <t>Villa de San Diego de Ubate</t>
  </si>
  <si>
    <t>Barranco de Loba</t>
  </si>
  <si>
    <t>Togüí</t>
  </si>
  <si>
    <t>Santa Rosa del Sur</t>
  </si>
  <si>
    <t>El Cantón del San Pablo</t>
  </si>
  <si>
    <t>Villa de Leyva</t>
  </si>
  <si>
    <t>San Sebastián de Buenavista</t>
  </si>
  <si>
    <t>Paz de Río</t>
  </si>
  <si>
    <t>Hatillo de Loba</t>
  </si>
  <si>
    <t>Sabanas de San Angel</t>
  </si>
  <si>
    <t>Río de Oro</t>
  </si>
  <si>
    <t>San Pedro de Uraba</t>
  </si>
  <si>
    <t>San José del Guaviare</t>
  </si>
  <si>
    <t>Santa Rosa de Viterbo</t>
  </si>
  <si>
    <t>Santander de Quilichao</t>
  </si>
  <si>
    <t>Santafé de Antioquia</t>
  </si>
  <si>
    <t>San Carlos de Guaroa</t>
  </si>
  <si>
    <t>Palmar de Varela</t>
  </si>
  <si>
    <t>Santa Rosa de Osos</t>
  </si>
  <si>
    <t>San Andrés de Cuerquía</t>
  </si>
  <si>
    <t>Valle de San Juan</t>
  </si>
  <si>
    <t>San Vicente de Chucurí</t>
  </si>
  <si>
    <t>San José de Miranda</t>
  </si>
  <si>
    <t>Archipiélago de San Andrés, Providencia y Santa Catalina</t>
  </si>
  <si>
    <t>Santa Rosa de Cabal</t>
  </si>
  <si>
    <t>Guayabal de Siquima</t>
  </si>
  <si>
    <t>Belén de Los Andaquies</t>
  </si>
  <si>
    <t>Paz de Ariporo</t>
  </si>
  <si>
    <t>Santa Helena del Opón</t>
  </si>
  <si>
    <t>San Pablo de Borbur</t>
  </si>
  <si>
    <t>La Jagua del Pilar</t>
  </si>
  <si>
    <t>La Jagua de Ibirico</t>
  </si>
  <si>
    <t>San Luis de Sincé</t>
  </si>
  <si>
    <t>El Carmen de Bolívar</t>
  </si>
  <si>
    <t>El Carmen de Atrato</t>
  </si>
  <si>
    <t>San Juan de Betulia</t>
  </si>
  <si>
    <t>Pijiño del Carmen</t>
  </si>
  <si>
    <t>Vigía del Fuerte</t>
  </si>
  <si>
    <t>San Martín de Loba</t>
  </si>
  <si>
    <t>Altos del Rosario</t>
  </si>
  <si>
    <t>Carmen de Apicala</t>
  </si>
  <si>
    <t>San Antonio del Tequendama</t>
  </si>
  <si>
    <t>Sabana de Torres</t>
  </si>
  <si>
    <t>El Retorno</t>
  </si>
  <si>
    <t>San José de Uré</t>
  </si>
  <si>
    <t>San Pedro de Cartago</t>
  </si>
  <si>
    <t>Campo de La Cruz</t>
  </si>
  <si>
    <t>San Juan de Arama</t>
  </si>
  <si>
    <t>San José de La Montaña</t>
  </si>
  <si>
    <t>Cartagena del Chairá</t>
  </si>
  <si>
    <t>San José del Palmar</t>
  </si>
  <si>
    <t>Agua de Dios</t>
  </si>
  <si>
    <t>San Jacinto del Cauca</t>
  </si>
  <si>
    <t>San Agustín</t>
  </si>
  <si>
    <t>El Tablón de Gómez</t>
  </si>
  <si>
    <t>San José de Pare</t>
  </si>
  <si>
    <t>Valle de Guamez</t>
  </si>
  <si>
    <t>Santiago de Tolú</t>
  </si>
  <si>
    <t>Bogotá D.C.</t>
  </si>
  <si>
    <t>Carmen de Carupa</t>
  </si>
  <si>
    <t>Ciénaga de Oro</t>
  </si>
  <si>
    <t>San Juan de Urabá</t>
  </si>
  <si>
    <t>San Juan del Cesar</t>
  </si>
  <si>
    <t>El Carmen de Chucurí</t>
  </si>
  <si>
    <t>El Carmen de Viboral</t>
  </si>
  <si>
    <t>Belén de Umbría</t>
  </si>
  <si>
    <t>Belén de Bajira</t>
  </si>
  <si>
    <t>Valle de San José</t>
  </si>
  <si>
    <t>San Miguel de Sema</t>
  </si>
  <si>
    <t>San Antonio</t>
  </si>
  <si>
    <t>San Benito</t>
  </si>
  <si>
    <t>Vergara</t>
  </si>
  <si>
    <t>San Carlos</t>
  </si>
  <si>
    <t>Puerto Alegría</t>
  </si>
  <si>
    <t>Hato</t>
  </si>
  <si>
    <t>San Jacinto</t>
  </si>
  <si>
    <t>San Sebastián</t>
  </si>
  <si>
    <t>Tuta</t>
  </si>
  <si>
    <t>Norte de Santander</t>
  </si>
  <si>
    <t>Silos</t>
  </si>
  <si>
    <t>Cácota</t>
  </si>
  <si>
    <t>Valle del Cauca</t>
  </si>
  <si>
    <t>El Dovio</t>
  </si>
  <si>
    <t>Roldanillo</t>
  </si>
  <si>
    <t>Mutiscua</t>
  </si>
  <si>
    <t>El Zulia</t>
  </si>
  <si>
    <t>Salazar</t>
  </si>
  <si>
    <t>Sevilla</t>
  </si>
  <si>
    <t>Zarzal</t>
  </si>
  <si>
    <t>Cucutilla</t>
  </si>
  <si>
    <t>El Cerrito</t>
  </si>
  <si>
    <t>Cartago</t>
  </si>
  <si>
    <t>Caicedonia</t>
  </si>
  <si>
    <t>Gramalote</t>
  </si>
  <si>
    <t>El Cairo</t>
  </si>
  <si>
    <t>El Tarra</t>
  </si>
  <si>
    <t>Teorama</t>
  </si>
  <si>
    <t>Dagua</t>
  </si>
  <si>
    <t>Arboledas</t>
  </si>
  <si>
    <t>Guacarí</t>
  </si>
  <si>
    <t>Lourdes</t>
  </si>
  <si>
    <t>Ansermanuevo</t>
  </si>
  <si>
    <t>Bochalema</t>
  </si>
  <si>
    <t>Bugalagrande</t>
  </si>
  <si>
    <t>Convención</t>
  </si>
  <si>
    <t>Hacarí</t>
  </si>
  <si>
    <t>Herrán</t>
  </si>
  <si>
    <t>Ginebra</t>
  </si>
  <si>
    <t>Yumbo</t>
  </si>
  <si>
    <t>Obando</t>
  </si>
  <si>
    <t>Tibú</t>
  </si>
  <si>
    <t>San Calixto</t>
  </si>
  <si>
    <t>La Playa</t>
  </si>
  <si>
    <t>Cali</t>
  </si>
  <si>
    <t>Guadalajara de Buga</t>
  </si>
  <si>
    <t>Chinácota</t>
  </si>
  <si>
    <t>Ragonvalia</t>
  </si>
  <si>
    <t>La Esperanza</t>
  </si>
  <si>
    <t>Villa del Rosario</t>
  </si>
  <si>
    <t>Chitagá</t>
  </si>
  <si>
    <t>Calima</t>
  </si>
  <si>
    <t>Sardinata</t>
  </si>
  <si>
    <t>Andalucía</t>
  </si>
  <si>
    <t>Pradera</t>
  </si>
  <si>
    <t>Abrego</t>
  </si>
  <si>
    <t>Los Patios</t>
  </si>
  <si>
    <t>Ocaña</t>
  </si>
  <si>
    <t>Bucarasica</t>
  </si>
  <si>
    <t>Yotoco</t>
  </si>
  <si>
    <t>Palmira</t>
  </si>
  <si>
    <t>Riofrío</t>
  </si>
  <si>
    <t>Alcalá</t>
  </si>
  <si>
    <t>Versalles</t>
  </si>
  <si>
    <t>Labateca</t>
  </si>
  <si>
    <t>Cachirá</t>
  </si>
  <si>
    <t>Villa Caro</t>
  </si>
  <si>
    <t>Durania</t>
  </si>
  <si>
    <t>El Águila</t>
  </si>
  <si>
    <t>Toro</t>
  </si>
  <si>
    <t>La Cumbre</t>
  </si>
  <si>
    <t>Ulloa</t>
  </si>
  <si>
    <t>Trujillo</t>
  </si>
  <si>
    <t>Vijes</t>
  </si>
  <si>
    <t>Sampués</t>
  </si>
  <si>
    <t>Nunchía</t>
  </si>
  <si>
    <t>Pamplona</t>
  </si>
  <si>
    <t>Montelíbano</t>
  </si>
  <si>
    <t>Puerto Asís</t>
  </si>
  <si>
    <t>Corozal</t>
  </si>
  <si>
    <t>Buesaco</t>
  </si>
  <si>
    <t>Maní</t>
  </si>
  <si>
    <t>El Peñón</t>
  </si>
  <si>
    <t>Tuluá</t>
  </si>
  <si>
    <t>Casabianca</t>
  </si>
  <si>
    <t>Anolaima</t>
  </si>
  <si>
    <t>Chía</t>
  </si>
  <si>
    <t>San Andrés de Tumaco</t>
  </si>
  <si>
    <t>Milán</t>
  </si>
  <si>
    <t>Capitanejo</t>
  </si>
  <si>
    <t>Anzoátegui</t>
  </si>
  <si>
    <t>Florida</t>
  </si>
  <si>
    <t>Repelón</t>
  </si>
  <si>
    <t>Frontino</t>
  </si>
  <si>
    <t>Pamplonita</t>
  </si>
  <si>
    <t>Miriti Paraná</t>
  </si>
  <si>
    <t>Támara</t>
  </si>
  <si>
    <t>Tibasosa</t>
  </si>
  <si>
    <t>Ibagué</t>
  </si>
  <si>
    <t>Belén</t>
  </si>
  <si>
    <t>Sopó</t>
  </si>
  <si>
    <t>Carmen del Darien</t>
  </si>
  <si>
    <t>Gama</t>
  </si>
  <si>
    <t>Sasaima</t>
  </si>
  <si>
    <t>Chachagüí</t>
  </si>
  <si>
    <t>Cúcuta</t>
  </si>
  <si>
    <t>Cartagena</t>
  </si>
  <si>
    <t>Santa Bárbara de Pinto</t>
  </si>
  <si>
    <t>María la Baja</t>
  </si>
  <si>
    <t>La Montañita</t>
  </si>
  <si>
    <t>San Vicente del Caguán</t>
  </si>
  <si>
    <t>Jardín</t>
  </si>
  <si>
    <t>Jamundí</t>
  </si>
  <si>
    <t>Tadó</t>
  </si>
  <si>
    <t>Orocué</t>
  </si>
  <si>
    <t>Líbano</t>
  </si>
  <si>
    <t>Yacopí</t>
  </si>
  <si>
    <t>Calarcá</t>
  </si>
  <si>
    <t>Sonsón</t>
  </si>
  <si>
    <t>El Carmen</t>
  </si>
  <si>
    <t>Lérida</t>
  </si>
  <si>
    <t>La Apartada</t>
  </si>
  <si>
    <t>San Cristóbal</t>
  </si>
  <si>
    <t>Fusagasugá</t>
  </si>
  <si>
    <t>Zambrano</t>
  </si>
  <si>
    <t>La Uvita</t>
  </si>
  <si>
    <t>Zipaquirá</t>
  </si>
  <si>
    <t>Génova</t>
  </si>
  <si>
    <t>Castilla la Nueva</t>
  </si>
  <si>
    <t>Unión Panamericana</t>
  </si>
  <si>
    <t>Pueblo Viejo</t>
  </si>
  <si>
    <t>Villagarzón</t>
  </si>
  <si>
    <t>Facatativá</t>
  </si>
  <si>
    <t>Puerto Libertador</t>
  </si>
  <si>
    <t>Marquetalia</t>
  </si>
  <si>
    <t>Arboleda</t>
  </si>
  <si>
    <t>Buenaventura</t>
  </si>
  <si>
    <t>Ciénaga</t>
  </si>
  <si>
    <t>Ponedera</t>
  </si>
  <si>
    <t>Mitú</t>
  </si>
  <si>
    <t>Pacoa</t>
  </si>
  <si>
    <t>Papunaua</t>
  </si>
  <si>
    <t>Taraira</t>
  </si>
  <si>
    <t>Yavaraté</t>
  </si>
  <si>
    <t>Carurú</t>
  </si>
  <si>
    <t>Vaupés</t>
  </si>
  <si>
    <t>Cascada El Tobogan</t>
  </si>
  <si>
    <t>Balneario</t>
  </si>
  <si>
    <t>La Selva Club Campestre</t>
  </si>
  <si>
    <t>Alojamiento</t>
  </si>
  <si>
    <t>Granja Tematica, Glamping, Camping, Paseo en Curiara y Restaurante.</t>
  </si>
  <si>
    <t>Hotel Los Lagos</t>
  </si>
  <si>
    <t>Cueva de Los Murcielagos</t>
  </si>
  <si>
    <t>Espeleología</t>
  </si>
  <si>
    <t>Murales del Bicentenario</t>
  </si>
  <si>
    <t>Monumento</t>
  </si>
  <si>
    <t>Mirador Jaguito</t>
  </si>
  <si>
    <t>Savanna Orinoquia Lodge</t>
  </si>
  <si>
    <t>Cascada La Tebaida</t>
  </si>
  <si>
    <t>San Luis de Palenque</t>
  </si>
  <si>
    <t>Melecón Rio Pauto</t>
  </si>
  <si>
    <t>Rio Pauto</t>
  </si>
  <si>
    <t>Avistamiento paisajistico</t>
  </si>
  <si>
    <t>Avistamiento paisajistico, paseo en canoa</t>
  </si>
  <si>
    <t>Chalet Betania</t>
  </si>
  <si>
    <t>Parque Natural Los Farallones</t>
  </si>
  <si>
    <t>Puente El Cacho</t>
  </si>
  <si>
    <t>Parque Ecotématico Wisirare</t>
  </si>
  <si>
    <t>Ecoturismo, avistamiento paisajistoco, avistamiento de fauna</t>
  </si>
  <si>
    <t>Hacienda Las Nubes</t>
  </si>
  <si>
    <t>Glamping, avistamiento paisajistico</t>
  </si>
  <si>
    <t>Ecohotel La Fortuna</t>
  </si>
  <si>
    <t>Cascada La Algarroba</t>
  </si>
  <si>
    <t>El Encanto de Guanapalo</t>
  </si>
  <si>
    <t>Sendero La Virgen de la Peña</t>
  </si>
  <si>
    <t>Caminata, avistamiento de fauna, avistamiento paisajistico</t>
  </si>
  <si>
    <t>Estadero Mirador del Rio</t>
  </si>
  <si>
    <t>Restaurante, mirador</t>
  </si>
  <si>
    <t>Samuora Camping</t>
  </si>
  <si>
    <t>Camping, mirador</t>
  </si>
  <si>
    <t>Laguna del Tinije</t>
  </si>
  <si>
    <t>Avistamiento paisajistico, avistamiento de fauna</t>
  </si>
  <si>
    <t>Reserva Natural Puro Llano</t>
  </si>
  <si>
    <t>Torre 911</t>
  </si>
  <si>
    <t>Montañas de Totumo</t>
  </si>
  <si>
    <t>Avistamiento de fauna, avistamiento paisajistico</t>
  </si>
  <si>
    <t>Caño Cristales</t>
  </si>
  <si>
    <t>Balneario, avistamiento paisajistico, avistamiento de fauna, alojamiento</t>
  </si>
  <si>
    <t>Cañon del Rio Guejar</t>
  </si>
  <si>
    <t>Balneario, actividades de aventura</t>
  </si>
  <si>
    <t>Lejanias</t>
  </si>
  <si>
    <t>Rio Tua</t>
  </si>
  <si>
    <t>Balneario, avistamiento paisajistico</t>
  </si>
  <si>
    <t>Piscilagos El Manantial</t>
  </si>
  <si>
    <t>Cascada del Amor</t>
  </si>
  <si>
    <t>Playas del Rio Cusiana</t>
  </si>
  <si>
    <t>Hato Sanpablo</t>
  </si>
  <si>
    <t>Cascada El Zambo</t>
  </si>
  <si>
    <t>Mirador del Upia</t>
  </si>
  <si>
    <t>@turismocasanare</t>
  </si>
  <si>
    <t>SITIO</t>
  </si>
  <si>
    <t>Reserva El Lagunazo</t>
  </si>
  <si>
    <t>Balcones del Cacique</t>
  </si>
  <si>
    <t>Alojamiento tematico llanero de lujo, senderismo, avistamiento de fauna, avistamiento de paisajes y cabalgatas.</t>
  </si>
  <si>
    <t>Alojamiento de lujo, mirador, camping, avistamiento paisajistico, senderismo.</t>
  </si>
  <si>
    <t xml:space="preserve">Avistamiento paisajistico, avistamiento de fauna, senderismo </t>
  </si>
  <si>
    <t>Alojamiento tematico llanero, senderismo, restaurante, avistamiento de fauna, avistamiento paisajistico</t>
  </si>
  <si>
    <t>Alojamiento tematico llanero, safari llanero, senderismo, avistamiento de fauna, avistamiento paisajistico, cabalgatas, paseos en bicicleta, paseos en curiara, muestras culturales, pesca artesanal, trabajo de llano</t>
  </si>
  <si>
    <t>Alojamiento, mirador, senderismo, avistamiento de fauna, avistamiento de paisajes</t>
  </si>
  <si>
    <t>Rancho Piapocos</t>
  </si>
  <si>
    <t>Alojamiento campestre</t>
  </si>
  <si>
    <t xml:space="preserve">Piedra Ancestral </t>
  </si>
  <si>
    <t>Petroglifos</t>
  </si>
  <si>
    <t>Hacienda La Cabaña</t>
  </si>
  <si>
    <t>Alojamiento, cabalgatas, senderismo, agroturismo</t>
  </si>
  <si>
    <t>La Patrona</t>
  </si>
  <si>
    <t>Restaurante, museo</t>
  </si>
  <si>
    <t>Reserva Natural Hato El Boral</t>
  </si>
  <si>
    <t>Google</t>
  </si>
  <si>
    <t>www.mintic.gov.co</t>
  </si>
  <si>
    <t>Inirida</t>
  </si>
  <si>
    <t>Coco Viejo</t>
  </si>
  <si>
    <t>Petroglifos, comunidades indigenas</t>
  </si>
  <si>
    <t>Cerros de Mavicure</t>
  </si>
  <si>
    <t>Caño Vitina</t>
  </si>
  <si>
    <t>San Jose del Guaviare</t>
  </si>
  <si>
    <t>Ciudad de Piedra</t>
  </si>
  <si>
    <t>Serrania de la Lindosa</t>
  </si>
  <si>
    <t>La Puerta de Orion</t>
  </si>
  <si>
    <t>Chibiriquete</t>
  </si>
  <si>
    <t>Parque Nacional del Tuparro</t>
  </si>
  <si>
    <t>Reserva natural, avistamiento de fauna, avistamiento paisajistico</t>
  </si>
  <si>
    <t>Cazuarito</t>
  </si>
  <si>
    <t>Cachicamo</t>
  </si>
  <si>
    <t>regionorinoquia.com</t>
  </si>
  <si>
    <t>Rio Manacacias</t>
  </si>
  <si>
    <t>Balnerario, pesca deportiva</t>
  </si>
  <si>
    <t>Bioparque Los Ocarros</t>
  </si>
  <si>
    <t>Parque ecologico, avistamiento de fauna</t>
  </si>
  <si>
    <t>Parque las Malocas</t>
  </si>
  <si>
    <t>Parque Agroecologico Merecure</t>
  </si>
  <si>
    <t xml:space="preserve">Alojamiento, parque tematico, avistamiento de fauna, avistamiento paisajistico, </t>
  </si>
  <si>
    <t>Puerto Lopez</t>
  </si>
  <si>
    <t>viajandox.com.co</t>
  </si>
  <si>
    <t>Gradana</t>
  </si>
  <si>
    <t>Cordillera de los Picachos</t>
  </si>
  <si>
    <t>Sierra de la Macarena</t>
  </si>
  <si>
    <t>www.sitiosturisticoscolombia.com</t>
  </si>
  <si>
    <t>travelplugcolombia.com</t>
  </si>
  <si>
    <t>radionacional.co</t>
  </si>
  <si>
    <t>Obelizco Mitada de Colombia</t>
  </si>
  <si>
    <t>Monumento, mirador</t>
  </si>
  <si>
    <t>Tiuma Park</t>
  </si>
  <si>
    <t>Parque tematico, alojamiento, avistamiento de fauna, avistamiento paisajistico</t>
  </si>
  <si>
    <t>pelecanus.com.co</t>
  </si>
  <si>
    <t>Gramalote Parque Ecologico</t>
  </si>
  <si>
    <t>miviajeporcolombia.com</t>
  </si>
  <si>
    <t>Refugio Natural Ventana</t>
  </si>
  <si>
    <t>Hato Los Deseos</t>
  </si>
  <si>
    <t>Cuenta de PAGINA</t>
  </si>
  <si>
    <t>Etiquetas de fila</t>
  </si>
  <si>
    <t>Total general</t>
  </si>
  <si>
    <t>Petroglifos, avistamiento paisajistico</t>
  </si>
  <si>
    <t>Petroglifos, avistamiento paisajistico, senderismo</t>
  </si>
  <si>
    <t>Pesca deportiva, avistamiento de fauna, avistamiento paisajistico</t>
  </si>
  <si>
    <t>Ítem</t>
  </si>
  <si>
    <t>Cuenta de ATRACCIONES</t>
  </si>
  <si>
    <t>Etiquetas de columna</t>
  </si>
  <si>
    <t>Cuenta de DEPARTAMENTO</t>
  </si>
  <si>
    <t>Rio Bita</t>
  </si>
  <si>
    <t>Comunidad indigena</t>
  </si>
  <si>
    <t>ATRACTIVOS Y AMENIDADES</t>
  </si>
  <si>
    <t>Municipio</t>
  </si>
  <si>
    <t>MUNICIPIOS</t>
  </si>
  <si>
    <t>MUNICIPIOS / ATRACCIONES</t>
  </si>
  <si>
    <t>Cuenta de ATRACTIVOS Y AMENIDADES</t>
  </si>
  <si>
    <t>Cuenta de MUNICIPIOS / ATRACCIONES</t>
  </si>
  <si>
    <t>(Varios elementos)</t>
  </si>
  <si>
    <t>Departamento</t>
  </si>
  <si>
    <t>Cuenta de MUNICIPIOS</t>
  </si>
  <si>
    <t>Portal del Cañon del Cravo</t>
  </si>
  <si>
    <t>Rio Arauca</t>
  </si>
  <si>
    <t>Balneario, avistamiento de fauna</t>
  </si>
  <si>
    <t>Fica Ecoturistica Campoalegre</t>
  </si>
  <si>
    <t>Ecoturismo, safari llanero, senderismo, avistamiento de fauna, avistamiento de paisajes y cabalgatas.</t>
  </si>
  <si>
    <t>Fica Villa Gaby</t>
  </si>
  <si>
    <t>Agroturismo</t>
  </si>
  <si>
    <t>Cantidad Municipios</t>
  </si>
  <si>
    <t>Recuento</t>
  </si>
  <si>
    <t>Cantidad de Reportes Atracciones</t>
  </si>
  <si>
    <t>Cantidad de Atracciones Reportadas</t>
  </si>
  <si>
    <t>Atracciones</t>
  </si>
  <si>
    <t>Municipios</t>
  </si>
  <si>
    <t>Cuenta de Municipio</t>
  </si>
  <si>
    <t>Obelizco Mitad de Colombia</t>
  </si>
  <si>
    <t>Página</t>
  </si>
  <si>
    <t>Link</t>
  </si>
  <si>
    <t>https://travelplugcolombia.com/orinoquia-colombiana/</t>
  </si>
  <si>
    <t xml:space="preserve">https://www.radionacional.co/cultura/diez-lugares-para-enamorarse-de-nuestros-llanos-orientales </t>
  </si>
  <si>
    <t>https://www.sitiosturisticoscolombia.com/category/orinoquia/</t>
  </si>
  <si>
    <t>https://viajandox.com.co/orinoquia-R18</t>
  </si>
  <si>
    <t>https://regionorinoquia.com/sitios-turisticos-de-la-region-orinoquia/</t>
  </si>
  <si>
    <t>https://www.mincit.gov.co/prensa/noticias/turismo/yovoy-a-pasear-por-la-orinoquia-colombiana</t>
  </si>
  <si>
    <t xml:space="preserve">https://miviajeporcolombia.com/colombia/orinoquia-llanos/ </t>
  </si>
  <si>
    <t xml:space="preserve">https://pelecanus.com.co/es/destinos-para-viajar/orinoquia-2/#bajar </t>
  </si>
  <si>
    <t>https://instagram.com/paula_paredes_aqui_me_bajo?utm_medium=copy_link</t>
  </si>
  <si>
    <t>https://instagram.com/turismocasanare?utm_medium=copy_link</t>
  </si>
  <si>
    <t>N/C</t>
  </si>
  <si>
    <t>4</t>
  </si>
  <si>
    <t>Río Bita</t>
  </si>
  <si>
    <t>Río Manacacías</t>
  </si>
  <si>
    <t>Parque Agroecológico Merecure</t>
  </si>
  <si>
    <t>Gramalote Parque Ecológico</t>
  </si>
  <si>
    <t>Cañón del Río Guejar</t>
  </si>
  <si>
    <t>Serranía de la Lindosa</t>
  </si>
  <si>
    <t>Cuidad de Piedra</t>
  </si>
  <si>
    <t>Sendero la Virgen de la Peña2</t>
  </si>
  <si>
    <t>Savanna Orionquía Lodge2</t>
  </si>
  <si>
    <t>Samuora Camping2</t>
  </si>
  <si>
    <t>Sendero la Virgen de la Peña</t>
  </si>
  <si>
    <t>Savanna Orionquía Lodge</t>
  </si>
  <si>
    <t>Río Túa</t>
  </si>
  <si>
    <t>Río Pauto</t>
  </si>
  <si>
    <t>Playas del Río Cusiana</t>
  </si>
  <si>
    <t>Piedra Ancestral</t>
  </si>
  <si>
    <t>Mirador del Upía</t>
  </si>
  <si>
    <t>Melecón Río Pauto</t>
  </si>
  <si>
    <t>Estadero Mi rador del Río</t>
  </si>
  <si>
    <t>Cueva de Los Murciélagos</t>
  </si>
  <si>
    <t>Cascada El Tobogán</t>
  </si>
  <si>
    <t>Rí o Arauca</t>
  </si>
  <si>
    <t>Portal del Cañón del Cravo</t>
  </si>
  <si>
    <t>Finca Villa Gaby</t>
  </si>
  <si>
    <t>Finca Ecoturistica Campoalegre</t>
  </si>
  <si>
    <t>San Juan de Árama</t>
  </si>
  <si>
    <t>Barranca de Úpia</t>
  </si>
  <si>
    <t>Acacías</t>
  </si>
  <si>
    <t>Tamara</t>
  </si>
  <si>
    <t>Sabana Larga</t>
  </si>
  <si>
    <t>PROMEDIO</t>
  </si>
  <si>
    <t>Generador de contenido (influencer) redes sociales</t>
  </si>
  <si>
    <t>Gestor de turismo de entidad territorial</t>
  </si>
  <si>
    <t>De acuerdo con su rol en el turismo de la Orinoquía, ¿usted a qué grupo pertenece?</t>
  </si>
  <si>
    <t>Samay Nathalia Lopez Suarez</t>
  </si>
  <si>
    <t xml:space="preserve">Paula Paredes </t>
  </si>
  <si>
    <t xml:space="preserve">Lina Moreno Pinilla </t>
  </si>
  <si>
    <t>Alexis Puerta Acevedo</t>
  </si>
  <si>
    <t>Alberto Enrique Espitia Plaza</t>
  </si>
  <si>
    <t>Nombre completo</t>
  </si>
  <si>
    <t>Nombre</t>
  </si>
  <si>
    <t>Hora de finalización</t>
  </si>
  <si>
    <t>Hora de inicio</t>
  </si>
  <si>
    <t>ID</t>
  </si>
  <si>
    <t xml:space="preserve">implementar acciones de sostenibilidad y medioambientales dentro de las terminales aéreas en los destinos con vocación turística de la Orinoquia para contribuir de alguna manera a mitigar las consecuencias de la contaminación emitida en el entorno por los aviones. </t>
  </si>
  <si>
    <t>2</t>
  </si>
  <si>
    <t>3</t>
  </si>
  <si>
    <t>5</t>
  </si>
  <si>
    <t>1</t>
  </si>
  <si>
    <t>anonymous</t>
  </si>
  <si>
    <t xml:space="preserve">Estilo de carros con sillas estilo safari para visualizar los atractivos… </t>
  </si>
  <si>
    <t xml:space="preserve">Una de las formas de sostenibilidad en el transporte turístico es bajar la dependencia de los combustibles fosiles y bajar  la contaminacion y emisiones de gases efecto invernadero. En cuanto a costos establecer convenios entre operadores y agencias de turismo y empresas de trasporte aereas y terrestres.
</t>
  </si>
  <si>
    <t>Inversión en las vías terciarías garantizaría menor tiempo de recorrido y menos esfuerzo para los vehículos, lo que se representaría como un menor consumo de combustible</t>
  </si>
  <si>
    <t>Turismo Receptor  de Rutas, ejemplo si compras un tiquete aéreo de entrada por Yopal y Salida por Villavicencio, el segundo le salga a mitad de precio, con el fin de estimular el tránsito turístico en toda la zona</t>
  </si>
  <si>
    <t>Proponga de forma breve alguna idea para hacer más sostenible el transporte turístico en la Orionoquía colombiana...coméntelo...</t>
  </si>
  <si>
    <t>Correo electrónico</t>
  </si>
  <si>
    <t>54</t>
  </si>
  <si>
    <t>2018</t>
  </si>
  <si>
    <t>72-600</t>
  </si>
  <si>
    <t>ATR</t>
  </si>
  <si>
    <t>HK 5294</t>
  </si>
  <si>
    <t>20:24</t>
  </si>
  <si>
    <t>Mitú - MVP</t>
  </si>
  <si>
    <t xml:space="preserve">Aerocivil </t>
  </si>
  <si>
    <t xml:space="preserve">Luis Antonio medina rifaldo </t>
  </si>
  <si>
    <t>49</t>
  </si>
  <si>
    <t>18:26</t>
  </si>
  <si>
    <t>Yopal - EYP</t>
  </si>
  <si>
    <t>7</t>
  </si>
  <si>
    <t>118</t>
  </si>
  <si>
    <t>2010</t>
  </si>
  <si>
    <t>15:24</t>
  </si>
  <si>
    <t>1976</t>
  </si>
  <si>
    <t>PA31</t>
  </si>
  <si>
    <t>Piper</t>
  </si>
  <si>
    <t>HK 4996</t>
  </si>
  <si>
    <t>16:40</t>
  </si>
  <si>
    <t>41</t>
  </si>
  <si>
    <t>HK-5322</t>
  </si>
  <si>
    <t>15:05</t>
  </si>
  <si>
    <t>29</t>
  </si>
  <si>
    <t>HK-5349</t>
  </si>
  <si>
    <t>13:40</t>
  </si>
  <si>
    <t>0</t>
  </si>
  <si>
    <t>B 350</t>
  </si>
  <si>
    <t>King air</t>
  </si>
  <si>
    <t>EJC-1126</t>
  </si>
  <si>
    <t>12:5</t>
  </si>
  <si>
    <t>1973</t>
  </si>
  <si>
    <t>Turbo comander</t>
  </si>
  <si>
    <t>AC90</t>
  </si>
  <si>
    <t>HK -1771-G</t>
  </si>
  <si>
    <t>12:25</t>
  </si>
  <si>
    <t>10:10</t>
  </si>
  <si>
    <t>39</t>
  </si>
  <si>
    <t>10:00</t>
  </si>
  <si>
    <t>6</t>
  </si>
  <si>
    <t>Cherokee</t>
  </si>
  <si>
    <t>PA32</t>
  </si>
  <si>
    <t>HK -4829</t>
  </si>
  <si>
    <t>08: 15</t>
  </si>
  <si>
    <t>58</t>
  </si>
  <si>
    <t>HK-5292</t>
  </si>
  <si>
    <t>06:40</t>
  </si>
  <si>
    <t>33</t>
  </si>
  <si>
    <t>2019</t>
  </si>
  <si>
    <t>20:20</t>
  </si>
  <si>
    <t xml:space="preserve">William Medardo Montañez </t>
  </si>
  <si>
    <t>44</t>
  </si>
  <si>
    <t xml:space="preserve">ATR </t>
  </si>
  <si>
    <t xml:space="preserve">HK-5294 </t>
  </si>
  <si>
    <t>17:45</t>
  </si>
  <si>
    <t>60</t>
  </si>
  <si>
    <t>HK-5039</t>
  </si>
  <si>
    <t>17:55</t>
  </si>
  <si>
    <t xml:space="preserve">William  Medardo Montañez </t>
  </si>
  <si>
    <t>63</t>
  </si>
  <si>
    <t>2011</t>
  </si>
  <si>
    <t>AIRBUS</t>
  </si>
  <si>
    <t>16:56</t>
  </si>
  <si>
    <t>45</t>
  </si>
  <si>
    <t>HK-5294</t>
  </si>
  <si>
    <t>14:50</t>
  </si>
  <si>
    <t>25</t>
  </si>
  <si>
    <t xml:space="preserve">HK-5341 </t>
  </si>
  <si>
    <t>11:05</t>
  </si>
  <si>
    <t>Aerocivil</t>
  </si>
  <si>
    <t>56</t>
  </si>
  <si>
    <t>HK-5323</t>
  </si>
  <si>
    <t>10:30</t>
  </si>
  <si>
    <t>30</t>
  </si>
  <si>
    <t>2020</t>
  </si>
  <si>
    <t>HK-5351</t>
  </si>
  <si>
    <t>09:21</t>
  </si>
  <si>
    <t>70</t>
  </si>
  <si>
    <t>06:50</t>
  </si>
  <si>
    <t>50</t>
  </si>
  <si>
    <t>HK-5331</t>
  </si>
  <si>
    <t>HK-5041</t>
  </si>
  <si>
    <t>55</t>
  </si>
  <si>
    <t>17:04</t>
  </si>
  <si>
    <t>46</t>
  </si>
  <si>
    <t>11:50</t>
  </si>
  <si>
    <t xml:space="preserve">William Medardo Montañez Vargas </t>
  </si>
  <si>
    <t>57</t>
  </si>
  <si>
    <t>06:56</t>
  </si>
  <si>
    <t>62</t>
  </si>
  <si>
    <t>20:00</t>
  </si>
  <si>
    <t>18:10</t>
  </si>
  <si>
    <t>HK-5000</t>
  </si>
  <si>
    <t xml:space="preserve"> aerocivil </t>
  </si>
  <si>
    <t>67</t>
  </si>
  <si>
    <t>HK-5293</t>
  </si>
  <si>
    <t>16:50</t>
  </si>
  <si>
    <t>59</t>
  </si>
  <si>
    <t>11:10</t>
  </si>
  <si>
    <t>42</t>
  </si>
  <si>
    <t>HK-5266</t>
  </si>
  <si>
    <t>135</t>
  </si>
  <si>
    <t>319</t>
  </si>
  <si>
    <t>09:20</t>
  </si>
  <si>
    <t>34</t>
  </si>
  <si>
    <t>42-600</t>
  </si>
  <si>
    <t>09:08</t>
  </si>
  <si>
    <t>20:10</t>
  </si>
  <si>
    <t>52</t>
  </si>
  <si>
    <t>18:20</t>
  </si>
  <si>
    <t xml:space="preserve">HK-5322 </t>
  </si>
  <si>
    <t xml:space="preserve">Aeronáutica </t>
  </si>
  <si>
    <t>53</t>
  </si>
  <si>
    <t>15':05</t>
  </si>
  <si>
    <t>8</t>
  </si>
  <si>
    <t>2016</t>
  </si>
  <si>
    <t>EUROCOPRER</t>
  </si>
  <si>
    <t>EC/45</t>
  </si>
  <si>
    <t>HK - 4841</t>
  </si>
  <si>
    <t>09:00</t>
  </si>
  <si>
    <t>1981</t>
  </si>
  <si>
    <t>PA-34</t>
  </si>
  <si>
    <t xml:space="preserve">Piper </t>
  </si>
  <si>
    <t xml:space="preserve">HK-4679G </t>
  </si>
  <si>
    <t>11:00</t>
  </si>
  <si>
    <t>10:45</t>
  </si>
  <si>
    <t>Aericivil</t>
  </si>
  <si>
    <t>PA/23</t>
  </si>
  <si>
    <t>HK-4829</t>
  </si>
  <si>
    <t>181</t>
  </si>
  <si>
    <t>08:02</t>
  </si>
  <si>
    <t>61</t>
  </si>
  <si>
    <t>07:13</t>
  </si>
  <si>
    <t>18:04</t>
  </si>
  <si>
    <t>2014</t>
  </si>
  <si>
    <t>1977</t>
  </si>
  <si>
    <t>Pa 34</t>
  </si>
  <si>
    <t>HK 4040</t>
  </si>
  <si>
    <t>14:58</t>
  </si>
  <si>
    <t>13:30</t>
  </si>
  <si>
    <t>40</t>
  </si>
  <si>
    <t>1984</t>
  </si>
  <si>
    <t>17:44</t>
  </si>
  <si>
    <t>14:43</t>
  </si>
  <si>
    <t>32</t>
  </si>
  <si>
    <t>11:40</t>
  </si>
  <si>
    <t>101</t>
  </si>
  <si>
    <t>2003</t>
  </si>
  <si>
    <t>N961AV</t>
  </si>
  <si>
    <t>O8:54</t>
  </si>
  <si>
    <t>23</t>
  </si>
  <si>
    <t>HK-5392</t>
  </si>
  <si>
    <t>06:34</t>
  </si>
  <si>
    <t xml:space="preserve">Aeronáutica Civil de Colombia </t>
  </si>
  <si>
    <t xml:space="preserve">WILLIAM MEDARDO MONTAÑEZ VARGAS </t>
  </si>
  <si>
    <t>BE9L</t>
  </si>
  <si>
    <t>BEECH 90</t>
  </si>
  <si>
    <t>HK5002</t>
  </si>
  <si>
    <t>17.14 SALIDA</t>
  </si>
  <si>
    <t>Puerto Carreño - PCR</t>
  </si>
  <si>
    <t>MEDICAL FLY</t>
  </si>
  <si>
    <t>MERCEDES RUIZ CABALLERO</t>
  </si>
  <si>
    <t>C210</t>
  </si>
  <si>
    <t>CESSNA</t>
  </si>
  <si>
    <t>HK5058</t>
  </si>
  <si>
    <t>16.55 PM</t>
  </si>
  <si>
    <t>SAVIARE</t>
  </si>
  <si>
    <t>B732</t>
  </si>
  <si>
    <t xml:space="preserve">BOEING </t>
  </si>
  <si>
    <t>HK5192</t>
  </si>
  <si>
    <t>16.04 PM SALIDA</t>
  </si>
  <si>
    <t>AEROSUCRE</t>
  </si>
  <si>
    <t>16.00 PM</t>
  </si>
  <si>
    <t>BOEING</t>
  </si>
  <si>
    <t>14.18 PM</t>
  </si>
  <si>
    <t>145</t>
  </si>
  <si>
    <t>EMBRAER</t>
  </si>
  <si>
    <t>HK4525</t>
  </si>
  <si>
    <t>13.25 LLAGADA</t>
  </si>
  <si>
    <t>47</t>
  </si>
  <si>
    <t>12.42 PM</t>
  </si>
  <si>
    <t>PA34</t>
  </si>
  <si>
    <t>PIPER 34</t>
  </si>
  <si>
    <t>HK4040</t>
  </si>
  <si>
    <t>15.0 PM SALIDA</t>
  </si>
  <si>
    <t>SAE</t>
  </si>
  <si>
    <t>14.09 PM</t>
  </si>
  <si>
    <t>HK4535</t>
  </si>
  <si>
    <t>1149   AM SALIDA</t>
  </si>
  <si>
    <t>11.12 AM</t>
  </si>
  <si>
    <t>48</t>
  </si>
  <si>
    <t xml:space="preserve">ERJ145 </t>
  </si>
  <si>
    <t xml:space="preserve">Embrader </t>
  </si>
  <si>
    <t xml:space="preserve">Hk4525 </t>
  </si>
  <si>
    <t>2 :15</t>
  </si>
  <si>
    <t xml:space="preserve">Aeronautica. Civil </t>
  </si>
  <si>
    <t>Yamileth.espinosa. Torres</t>
  </si>
  <si>
    <t>C82R</t>
  </si>
  <si>
    <t>CESSNA 82</t>
  </si>
  <si>
    <t>HK2158G</t>
  </si>
  <si>
    <t>10.34 AM SALIDA</t>
  </si>
  <si>
    <t>PRIVADA</t>
  </si>
  <si>
    <t>CESSNA-82</t>
  </si>
  <si>
    <t>10.10 AM</t>
  </si>
  <si>
    <t>PRIVADO</t>
  </si>
  <si>
    <t>51</t>
  </si>
  <si>
    <t>7.51 AM SALIDA</t>
  </si>
  <si>
    <t>726 AM</t>
  </si>
  <si>
    <t>Embraer</t>
  </si>
  <si>
    <t>HK-4525</t>
  </si>
  <si>
    <t>13:00</t>
  </si>
  <si>
    <t>Villavicencio - VVC</t>
  </si>
  <si>
    <t>Aerocivil Villavicencio</t>
  </si>
  <si>
    <t>Nicolás Castillo</t>
  </si>
  <si>
    <t>HK 4525</t>
  </si>
  <si>
    <t>16.51 PM  SALIDA</t>
  </si>
  <si>
    <t>NSE-SATENA</t>
  </si>
  <si>
    <t>16.17 PM</t>
  </si>
  <si>
    <t>13.26 PM SALIDA</t>
  </si>
  <si>
    <t>HK4850</t>
  </si>
  <si>
    <t>1254 PM  SALIDA</t>
  </si>
  <si>
    <t>12.49 PM</t>
  </si>
  <si>
    <t>BEECH 90 KING AIR</t>
  </si>
  <si>
    <t>9.36 AM SALIDA</t>
  </si>
  <si>
    <t>855 AM</t>
  </si>
  <si>
    <t>MEDICAL FIY</t>
  </si>
  <si>
    <t>36</t>
  </si>
  <si>
    <t>ATR42-600</t>
  </si>
  <si>
    <t>ATR42</t>
  </si>
  <si>
    <t>HK-5310</t>
  </si>
  <si>
    <t>9:22</t>
  </si>
  <si>
    <t>17</t>
  </si>
  <si>
    <t>ATR72-600</t>
  </si>
  <si>
    <t>ATR72</t>
  </si>
  <si>
    <t>7:34</t>
  </si>
  <si>
    <t>17.22 PM SALIDA</t>
  </si>
  <si>
    <t>MERCEDES RUIS CABALLERO</t>
  </si>
  <si>
    <t>HK2396</t>
  </si>
  <si>
    <t>16.51 PM SALIDA</t>
  </si>
  <si>
    <t>AEROPACA</t>
  </si>
  <si>
    <t>16.30 PM</t>
  </si>
  <si>
    <t>15,13 PM SALIDA</t>
  </si>
  <si>
    <t>MERCEDES RUIZ CbLLERO</t>
  </si>
  <si>
    <t>PIPER34</t>
  </si>
  <si>
    <t>15.02 PM</t>
  </si>
  <si>
    <t>14.20 PM</t>
  </si>
  <si>
    <t>11,00 AM SALIDA</t>
  </si>
  <si>
    <t>10.02 AM</t>
  </si>
  <si>
    <t>14:34</t>
  </si>
  <si>
    <t>HK-5199</t>
  </si>
  <si>
    <t>13:05</t>
  </si>
  <si>
    <t xml:space="preserve">Embraer </t>
  </si>
  <si>
    <t>HK-4535</t>
  </si>
  <si>
    <t>10:55</t>
  </si>
  <si>
    <t>Embrader</t>
  </si>
  <si>
    <t>9:35</t>
  </si>
  <si>
    <t xml:space="preserve">Aeronautica civil </t>
  </si>
  <si>
    <t>Yamileth espinosa torres</t>
  </si>
  <si>
    <t>20</t>
  </si>
  <si>
    <t>HK-5329</t>
  </si>
  <si>
    <t>14:20</t>
  </si>
  <si>
    <t>HK-5313</t>
  </si>
  <si>
    <t>13:11</t>
  </si>
  <si>
    <t>HK-5341</t>
  </si>
  <si>
    <t>13:16</t>
  </si>
  <si>
    <t>10:19</t>
  </si>
  <si>
    <t>9:32</t>
  </si>
  <si>
    <t>Serie No 1418</t>
  </si>
  <si>
    <t>9:44</t>
  </si>
  <si>
    <t>PIPER 31</t>
  </si>
  <si>
    <t>HK4996</t>
  </si>
  <si>
    <t>15.27 PM SALIDA</t>
  </si>
  <si>
    <t>COLCHARTER</t>
  </si>
  <si>
    <t>14.27 PM</t>
  </si>
  <si>
    <t>C330</t>
  </si>
  <si>
    <t>HK4101G</t>
  </si>
  <si>
    <t>14.24 PM SALIDA</t>
  </si>
  <si>
    <t>C340</t>
  </si>
  <si>
    <t>13,35 PM</t>
  </si>
  <si>
    <t>13.26 PM  SALIDA</t>
  </si>
  <si>
    <t>12.52 PM</t>
  </si>
  <si>
    <t>C208R</t>
  </si>
  <si>
    <t>CESSNA 208</t>
  </si>
  <si>
    <t>HK 2158G</t>
  </si>
  <si>
    <t>12.32 PM SALIDA</t>
  </si>
  <si>
    <t>C28R</t>
  </si>
  <si>
    <t>11.30 AM</t>
  </si>
  <si>
    <t>C414</t>
  </si>
  <si>
    <t>CESSNA 414</t>
  </si>
  <si>
    <t>HK4714</t>
  </si>
  <si>
    <t>11.19  AM SALIDA</t>
  </si>
  <si>
    <t>10,33 AM SALIDA</t>
  </si>
  <si>
    <t>CESSNA414</t>
  </si>
  <si>
    <t>10.11 AM</t>
  </si>
  <si>
    <t>BOEING 732</t>
  </si>
  <si>
    <t>9.10 AM</t>
  </si>
  <si>
    <t>HK4525 SALIDA</t>
  </si>
  <si>
    <t xml:space="preserve">8.52 AM </t>
  </si>
  <si>
    <t>8.19 AM</t>
  </si>
  <si>
    <t>65</t>
  </si>
  <si>
    <t>AirBurs</t>
  </si>
  <si>
    <t>N690AV</t>
  </si>
  <si>
    <t>7:42</t>
  </si>
  <si>
    <t>43</t>
  </si>
  <si>
    <t>Hk-5313</t>
  </si>
  <si>
    <t>13:01</t>
  </si>
  <si>
    <t>12:00</t>
  </si>
  <si>
    <t>PIPER34 SENECA</t>
  </si>
  <si>
    <t>HK2396 SKGY</t>
  </si>
  <si>
    <t>10.14 AM</t>
  </si>
  <si>
    <t>C172</t>
  </si>
  <si>
    <t>HK1961  SKVV</t>
  </si>
  <si>
    <t>8.01 AM SALIDA</t>
  </si>
  <si>
    <t>ARALL</t>
  </si>
  <si>
    <t>8:30</t>
  </si>
  <si>
    <t>96</t>
  </si>
  <si>
    <t>7:35</t>
  </si>
  <si>
    <t>2:20pm</t>
  </si>
  <si>
    <t>Aeronautica civil</t>
  </si>
  <si>
    <t>Ya.mileth espinosa torres</t>
  </si>
  <si>
    <t>38</t>
  </si>
  <si>
    <t>10:10am</t>
  </si>
  <si>
    <t>Aeronáutica civil</t>
  </si>
  <si>
    <t>28</t>
  </si>
  <si>
    <t>13:25</t>
  </si>
  <si>
    <t>10</t>
  </si>
  <si>
    <t xml:space="preserve">Embraer 145 </t>
  </si>
  <si>
    <t>HK-5330</t>
  </si>
  <si>
    <t>HK-5321</t>
  </si>
  <si>
    <t>9:58</t>
  </si>
  <si>
    <t>8:37</t>
  </si>
  <si>
    <t>80</t>
  </si>
  <si>
    <t>AirBurs 319</t>
  </si>
  <si>
    <t>7:24am</t>
  </si>
  <si>
    <t>HK5192 SKBO</t>
  </si>
  <si>
    <t>17.55 PM SALIDA</t>
  </si>
  <si>
    <t>HK4535 SKBO</t>
  </si>
  <si>
    <t>17.08 PM SALIDA</t>
  </si>
  <si>
    <t xml:space="preserve">4.35  PM  </t>
  </si>
  <si>
    <t>BOEING 737</t>
  </si>
  <si>
    <t xml:space="preserve">16.05 PM </t>
  </si>
  <si>
    <t>HK1961 SKVV</t>
  </si>
  <si>
    <t>13.03 PM</t>
  </si>
  <si>
    <t>P28R</t>
  </si>
  <si>
    <t>PIPER P28</t>
  </si>
  <si>
    <t>HK5158 SKUM</t>
  </si>
  <si>
    <t>13.28 PM SALIDA</t>
  </si>
  <si>
    <t>ALLAS</t>
  </si>
  <si>
    <t>PIPER P28R</t>
  </si>
  <si>
    <t>12.53 PM</t>
  </si>
  <si>
    <t>KING AIR</t>
  </si>
  <si>
    <t>HK2596 SKIM</t>
  </si>
  <si>
    <t>11.52 SALIDA</t>
  </si>
  <si>
    <t>RIO SUR</t>
  </si>
  <si>
    <t>HK2596</t>
  </si>
  <si>
    <t>10.27 AM SKBO</t>
  </si>
  <si>
    <t>PAY2</t>
  </si>
  <si>
    <t>PIPER CHEYENNE</t>
  </si>
  <si>
    <t>HK 2963G SKUM</t>
  </si>
  <si>
    <t>8,55 AM SALIDA</t>
  </si>
  <si>
    <t>PREVADA</t>
  </si>
  <si>
    <t>2963G</t>
  </si>
  <si>
    <t>8.23 AM SKVV</t>
  </si>
  <si>
    <t>8.23 AM</t>
  </si>
  <si>
    <t>12:28 pm</t>
  </si>
  <si>
    <t>79</t>
  </si>
  <si>
    <t>Anv 26</t>
  </si>
  <si>
    <t>Hk 4356</t>
  </si>
  <si>
    <t>11.06 am</t>
  </si>
  <si>
    <t>Aeronaurica civil</t>
  </si>
  <si>
    <t xml:space="preserve">Yamileth espinosa Torres </t>
  </si>
  <si>
    <t>9</t>
  </si>
  <si>
    <t>C_208b</t>
  </si>
  <si>
    <t>HK 5375</t>
  </si>
  <si>
    <t>11:25am</t>
  </si>
  <si>
    <t>5199</t>
  </si>
  <si>
    <t>10:05 am</t>
  </si>
  <si>
    <t>PA28R</t>
  </si>
  <si>
    <t>PIPER</t>
  </si>
  <si>
    <t>HK1884 SKUM</t>
  </si>
  <si>
    <t>15,57.PM SALIDA</t>
  </si>
  <si>
    <t>HK1884</t>
  </si>
  <si>
    <t>15,53 PM SKVV</t>
  </si>
  <si>
    <t>206</t>
  </si>
  <si>
    <t>HK2372 SKIM</t>
  </si>
  <si>
    <t>14.50 PM  SALIDA</t>
  </si>
  <si>
    <t>HK2372</t>
  </si>
  <si>
    <t>13.24 PM SKIM</t>
  </si>
  <si>
    <t>11.15 AM  SALIDA</t>
  </si>
  <si>
    <t>10,39 AM  SKBO</t>
  </si>
  <si>
    <t>MERCEDES RUIZ  CABALLERO</t>
  </si>
  <si>
    <t>PIPER 28</t>
  </si>
  <si>
    <t>HK5158</t>
  </si>
  <si>
    <t>9.34 AM SALIDA  SKVV</t>
  </si>
  <si>
    <t>68</t>
  </si>
  <si>
    <t>8:15 am</t>
  </si>
  <si>
    <t xml:space="preserve">Nicolás Castillo </t>
  </si>
  <si>
    <t>HK4642</t>
  </si>
  <si>
    <t>13.59 PM  SALIDA SKIM</t>
  </si>
  <si>
    <t>SAER</t>
  </si>
  <si>
    <t xml:space="preserve">PIPER </t>
  </si>
  <si>
    <t>13.23 PM   -SKIM</t>
  </si>
  <si>
    <t xml:space="preserve">HK4642 </t>
  </si>
  <si>
    <t>13.23 PM-SKIM</t>
  </si>
  <si>
    <t>10.28 AM SALIDA</t>
  </si>
  <si>
    <t>PA28</t>
  </si>
  <si>
    <t>10.08 AM SALIDA</t>
  </si>
  <si>
    <t>MWERCEDES RUIZ CABALLERO</t>
  </si>
  <si>
    <t>9,38 AM</t>
  </si>
  <si>
    <t>8.06 AM SALIDA</t>
  </si>
  <si>
    <t>7.47 AM</t>
  </si>
  <si>
    <t>7,26 AM</t>
  </si>
  <si>
    <t>16.01 PM</t>
  </si>
  <si>
    <t>15.25 PM</t>
  </si>
  <si>
    <t>PIPER-28</t>
  </si>
  <si>
    <t>14.32 PM</t>
  </si>
  <si>
    <t>14.06 PM</t>
  </si>
  <si>
    <t>12.29 PM SALIDA</t>
  </si>
  <si>
    <t>11.52 AM</t>
  </si>
  <si>
    <t>8.51 AM  SALIDA</t>
  </si>
  <si>
    <t>210</t>
  </si>
  <si>
    <t>CESSNA-T</t>
  </si>
  <si>
    <t>HK4865</t>
  </si>
  <si>
    <t>6.49 AM-SALIDA</t>
  </si>
  <si>
    <t>HK5333</t>
  </si>
  <si>
    <t>6,00 PM  SALIDA</t>
  </si>
  <si>
    <t>AMBULANCIAS AEREAS DE COLOMBIA</t>
  </si>
  <si>
    <t>5.05 PM</t>
  </si>
  <si>
    <t>4.37 PM SALIDA</t>
  </si>
  <si>
    <t>4.00 PM</t>
  </si>
  <si>
    <t>3.48 PM SALIDA</t>
  </si>
  <si>
    <t xml:space="preserve"> T210</t>
  </si>
  <si>
    <t>CESSNA -T</t>
  </si>
  <si>
    <t>3.22 PM</t>
  </si>
  <si>
    <t>2.30 PM</t>
  </si>
  <si>
    <t>MERCEDES  RUIZ CABALLERO</t>
  </si>
  <si>
    <t>PA-28</t>
  </si>
  <si>
    <t>HK-716G</t>
  </si>
  <si>
    <t>13.35 PM SALIDA</t>
  </si>
  <si>
    <t>ERJ  145-LR</t>
  </si>
  <si>
    <t>Hk4525 FAC. 1171</t>
  </si>
  <si>
    <t>12:46pm</t>
  </si>
  <si>
    <t>12.35 PM</t>
  </si>
  <si>
    <t>JETSTREAM</t>
  </si>
  <si>
    <t>HK4541</t>
  </si>
  <si>
    <t>11,58 AM SALIDA</t>
  </si>
  <si>
    <t>SARPA</t>
  </si>
  <si>
    <t>10.30 AM</t>
  </si>
  <si>
    <t>CENNNA</t>
  </si>
  <si>
    <t>HK1924</t>
  </si>
  <si>
    <t>8.54 AM SALIDA</t>
  </si>
  <si>
    <t>172</t>
  </si>
  <si>
    <t>CESNA</t>
  </si>
  <si>
    <t>HK1961</t>
  </si>
  <si>
    <t>7.37 AM SALIDA</t>
  </si>
  <si>
    <t>ERJ 145_LR</t>
  </si>
  <si>
    <t>Hk 4525.  FAc 1171</t>
  </si>
  <si>
    <t>9:31am</t>
  </si>
  <si>
    <t>Yamileth.espinosa torres</t>
  </si>
  <si>
    <t>HK4791</t>
  </si>
  <si>
    <t>5.36.PM  SALIDA</t>
  </si>
  <si>
    <t>5.13 PM</t>
  </si>
  <si>
    <t>3.48 PM</t>
  </si>
  <si>
    <t>2.55 PM SALIDA</t>
  </si>
  <si>
    <t>2.05 PM</t>
  </si>
  <si>
    <t>1.34 PM</t>
  </si>
  <si>
    <t>MERCEES RUIZ CABALLERO</t>
  </si>
  <si>
    <t>1,30 PM SALIDA</t>
  </si>
  <si>
    <t xml:space="preserve">12.55 PM </t>
  </si>
  <si>
    <t>12.55 PM</t>
  </si>
  <si>
    <t>N690SE</t>
  </si>
  <si>
    <t>10.31 AM SALIDA</t>
  </si>
  <si>
    <t>TERMALES EL OTOÑO</t>
  </si>
  <si>
    <t>8.53</t>
  </si>
  <si>
    <t>8.29</t>
  </si>
  <si>
    <t>07:29 AM</t>
  </si>
  <si>
    <t>TEREMALES EL OTOÑO</t>
  </si>
  <si>
    <t xml:space="preserve">CESNA </t>
  </si>
  <si>
    <t>PNC0224</t>
  </si>
  <si>
    <t>14:41 PM</t>
  </si>
  <si>
    <t>PNC</t>
  </si>
  <si>
    <t>Cuantos tripulantes tiene la aeronave?</t>
  </si>
  <si>
    <t>Pasajeros llegando en la Aeronave?</t>
  </si>
  <si>
    <t>Año Fabricación:</t>
  </si>
  <si>
    <t>Modelo:</t>
  </si>
  <si>
    <t>Marca:</t>
  </si>
  <si>
    <t>Matricula Aeronave:</t>
  </si>
  <si>
    <t>Hora de llegada</t>
  </si>
  <si>
    <t>Aeropuerto</t>
  </si>
  <si>
    <t>Fecha de este registro</t>
  </si>
  <si>
    <t>Empresa o Entidad</t>
  </si>
  <si>
    <t>Nombre Completo</t>
  </si>
  <si>
    <t>Total departamentos Orinoquía</t>
  </si>
  <si>
    <t>Total municipios Orionoquía</t>
  </si>
  <si>
    <t>Municipios con referencias en páginas</t>
  </si>
  <si>
    <t xml:space="preserve">Departamentos con referencia en páginas </t>
  </si>
  <si>
    <t>Municipio / Atracción</t>
  </si>
  <si>
    <t>Resultado encuestas</t>
  </si>
  <si>
    <t>Cantidad de referencias en paginas y redes sociales</t>
  </si>
  <si>
    <t>B737</t>
  </si>
  <si>
    <t>Atracción</t>
  </si>
  <si>
    <t>A150K</t>
  </si>
  <si>
    <t>42-500</t>
  </si>
  <si>
    <t>72-212A</t>
  </si>
  <si>
    <t>HK-5347</t>
  </si>
  <si>
    <t>HK.5266</t>
  </si>
  <si>
    <t>A320-214</t>
  </si>
  <si>
    <t>A319-132</t>
  </si>
  <si>
    <t>CCBAM</t>
  </si>
  <si>
    <t>A320-232</t>
  </si>
  <si>
    <t>CCCPF</t>
  </si>
  <si>
    <t>CCBAU</t>
  </si>
  <si>
    <t>VALORACIÓN DE LOS ACTORES TURISTICOS DE LAS ATRACCIONES TURISTICAS DE LA ORINOQUIA</t>
  </si>
  <si>
    <t>UNA SOLA TABLA QUE VA PARA EL TEXTO</t>
  </si>
  <si>
    <t>Cantidad de Referencias de Municipios</t>
  </si>
  <si>
    <t>Resultado Valoración</t>
  </si>
  <si>
    <t>Top cantidad de referencias en paginas web y redes sociales municipios y atracciones</t>
  </si>
  <si>
    <t>Top valoración actores turisticos municipios y atracciones</t>
  </si>
  <si>
    <t>Top destinos más relevantes de la Orinoquía colombiana</t>
  </si>
  <si>
    <t>Destino</t>
  </si>
  <si>
    <t>Ofrece</t>
  </si>
  <si>
    <t>Ubicación</t>
  </si>
  <si>
    <t>Opciones de viaje</t>
  </si>
  <si>
    <t>Modo</t>
  </si>
  <si>
    <t xml:space="preserve">Observaciones </t>
  </si>
  <si>
    <t>MEDIO</t>
  </si>
  <si>
    <t>Distancia (Km)</t>
  </si>
  <si>
    <t>Tiempos de referencia (h:mm)</t>
  </si>
  <si>
    <t>Combustible</t>
  </si>
  <si>
    <t>Consumo combustible referencia</t>
  </si>
  <si>
    <t xml:space="preserve">Consumo combustible total para el trayecto </t>
  </si>
  <si>
    <t>Yopal como ciudad Capital de Casanare, ofrece variedad de atracciones, senderismo, camping, MTB, miradores, hoteles, glamping y hospedajes.</t>
  </si>
  <si>
    <t>Opción 1</t>
  </si>
  <si>
    <t>Aéreo</t>
  </si>
  <si>
    <t xml:space="preserve">Trayecto Bogotá - Yopal en aerolinea comercial regular </t>
  </si>
  <si>
    <t>Avión Airbus A320</t>
  </si>
  <si>
    <t>Jet A</t>
  </si>
  <si>
    <t>1619 Kg</t>
  </si>
  <si>
    <t>Opción 2</t>
  </si>
  <si>
    <t>Terrestre</t>
  </si>
  <si>
    <t>Trayecto Bogotá - Yopal</t>
  </si>
  <si>
    <t>Bus Marcopolo Paradiso 1200 G7 Scania K400</t>
  </si>
  <si>
    <t>Diesel</t>
  </si>
  <si>
    <t>4,5 GPH</t>
  </si>
  <si>
    <t>36 Galones</t>
  </si>
  <si>
    <t>Villavicencio como ciudad Capital del Meta, ofrece variedad de atracciones, senderismo, camping, MTB, miradores, hoteles, glamping,  hospedajes de nicho y parajes culturales llaneros.</t>
  </si>
  <si>
    <t xml:space="preserve">Trayecto Bogotá - Villavicencio en aerolinea comercial regular </t>
  </si>
  <si>
    <t>1215 Kg</t>
  </si>
  <si>
    <t>Trayecto Bogotá - Villavicencio</t>
  </si>
  <si>
    <t>Vehiculo utilitario Renault Duster 1.6 Gasolina</t>
  </si>
  <si>
    <t>Gasolina</t>
  </si>
  <si>
    <t>0,0189 GPKm</t>
  </si>
  <si>
    <t>2,51 Galones</t>
  </si>
  <si>
    <t>Puerto Carreño como población ribereña de los rios Orinoco, Meta y Vita, pesca deportiva, caminatas a cerros, avistamiento de toninas y fauna silvestre y hospedaje.</t>
  </si>
  <si>
    <t xml:space="preserve">Trayecto Bogotá - Puerto Carreño en aerolinea comercial regular </t>
  </si>
  <si>
    <t>Avión Embraer ERJ145</t>
  </si>
  <si>
    <t>1704 Kg</t>
  </si>
  <si>
    <t>Puerto Gaitán como población ribereña del río Manacacias, ofrece, paseos en lancha,  pesca deportiva, avistamiento de toninas y fauna silvestre y hospedaje.</t>
  </si>
  <si>
    <t>Trayecto Villavicencio - Puerto Gaitán</t>
  </si>
  <si>
    <t>Pore como población histórica de Colombia, ofrece recorridos por parajes de la época de la colonia.</t>
  </si>
  <si>
    <t>Trayecto Yopal - Pore</t>
  </si>
  <si>
    <t>1,43 Galones</t>
  </si>
  <si>
    <t xml:space="preserve">Trayecto Bogotá - Yopal </t>
  </si>
  <si>
    <t>Parque Nacional Natural El Tuparro</t>
  </si>
  <si>
    <t>Balneario, avistamiento paisajistico, avistamiento de fauna, caminatas ecológicas y alojamiento</t>
  </si>
  <si>
    <t>Trayecto Puerto Carreño - Garcitas</t>
  </si>
  <si>
    <t>Vehiculo 4X4 Toyota Hilux</t>
  </si>
  <si>
    <t>0,0431 GPKm</t>
  </si>
  <si>
    <t>5,81 Galones</t>
  </si>
  <si>
    <t>Fluvial</t>
  </si>
  <si>
    <t xml:space="preserve">Trayecto Garcitas -  entrada PNN Tuparro </t>
  </si>
  <si>
    <t xml:space="preserve">Lancha motor fuera de borda motor Yamaha 40 </t>
  </si>
  <si>
    <t>6 GPH</t>
  </si>
  <si>
    <t>8 Galones</t>
  </si>
  <si>
    <t>Trayecto Bogotá (Guaymaral)- Parque Nacional Natural El Tuparro en aerolinea comercial no regular</t>
  </si>
  <si>
    <t>60 GPH</t>
  </si>
  <si>
    <t>132 Galones</t>
  </si>
  <si>
    <t>Caño Crsitales</t>
  </si>
  <si>
    <t>Balneario, avistamiento paisajistico, avistamiento de fauna y alojamiento</t>
  </si>
  <si>
    <t>La Macarena, Meta</t>
  </si>
  <si>
    <t>Trayecto Bogotá - La Macarena en aerolinea comercial regular</t>
  </si>
  <si>
    <t>Avión ATR 42-500</t>
  </si>
  <si>
    <t>472 Kg</t>
  </si>
  <si>
    <t>Trayecto La Macarena - Caño Cristales</t>
  </si>
  <si>
    <t>0,7 Galones</t>
  </si>
  <si>
    <t>Trayecto  Villavicencio - La Macarena en aerolinea comercial no regular</t>
  </si>
  <si>
    <t>Avión Cessna 206 (Velocidad crucero 130 Kn x h)</t>
  </si>
  <si>
    <t>Av Gas</t>
  </si>
  <si>
    <t>20 GPH</t>
  </si>
  <si>
    <t>21,6 Galones</t>
  </si>
  <si>
    <t>Parque zoológico, avistamiento de fauna</t>
  </si>
  <si>
    <t>Villavicencio, Meta</t>
  </si>
  <si>
    <t>Trayecto Bogotá - Villavicencio - Bioparque Los Ocarros</t>
  </si>
  <si>
    <t>2,58 Galones</t>
  </si>
  <si>
    <t>Trayecto Villavicencio - Bioparque Los Ocarros</t>
  </si>
  <si>
    <t>0,06237 Galones</t>
  </si>
  <si>
    <t xml:space="preserve"> Avistamiento paisajistico, avistamiento de fauna, cabalgatas y caminatas ecológicas. </t>
  </si>
  <si>
    <t>Trayecto Yopal - Laguna del Tinije</t>
  </si>
  <si>
    <t>1,54 Galones</t>
  </si>
  <si>
    <t>Avistamiento paisajistico, avistamiento de fauna, cabalgatas y caminatas ecológicas.</t>
  </si>
  <si>
    <t>San Juan de Arama, Meta</t>
  </si>
  <si>
    <t>Trayecto Bogotá - Sierra de la Macarena</t>
  </si>
  <si>
    <t>4,38 Galones</t>
  </si>
  <si>
    <t>Escala</t>
  </si>
  <si>
    <t>Significado</t>
  </si>
  <si>
    <t>0 a 2</t>
  </si>
  <si>
    <t>Nada relevante</t>
  </si>
  <si>
    <t>2,1 a 3</t>
  </si>
  <si>
    <t>Poco relevante</t>
  </si>
  <si>
    <t>3,1 a 4</t>
  </si>
  <si>
    <t>Relevante</t>
  </si>
  <si>
    <t>4,1 a 5</t>
  </si>
  <si>
    <t>Muy relevante</t>
  </si>
  <si>
    <t>Factor de Emisión CO2 (Kg CO2 / Gal)</t>
  </si>
  <si>
    <t>Consumo trayecto (Galones)</t>
  </si>
  <si>
    <t>14,17 Galones</t>
  </si>
  <si>
    <t>Huella de Carbono (Kg CO2)</t>
  </si>
  <si>
    <t>Avión Cessna 208B (Velocidad crucero: 340 KPH</t>
  </si>
  <si>
    <t>Vehículo utilitario Renault Duster 1.6 Gasolina</t>
  </si>
  <si>
    <t>Medio de transporte alternativo</t>
  </si>
  <si>
    <t>N/A</t>
  </si>
  <si>
    <t>Dongfeng Rich E6V</t>
  </si>
  <si>
    <t>BYD Yuan Pro Ev</t>
  </si>
  <si>
    <t>Lancha potenciada por energía electrica fotovoltaica</t>
  </si>
  <si>
    <t>24,7 KWh /100 Km</t>
  </si>
  <si>
    <t>Huella de Carbono (Kg CO2) medio alternativo (Kg CO2)</t>
  </si>
  <si>
    <t>Consumo electricidad de la red interconectada</t>
  </si>
  <si>
    <t>13,2 KWh / 100Km</t>
  </si>
  <si>
    <t>Tabla de datos</t>
  </si>
  <si>
    <t>Nota: VAUPES NO TIENE REFERENCIAS DE ATRACCIONES (SOLO SE ENCUENTRA REFERENCIA DE A MITU COMO MUNICIPIO)</t>
  </si>
  <si>
    <t>Cantidad de referencias observadas en páginas y redes sociales</t>
  </si>
  <si>
    <t>Resultado valoración</t>
  </si>
  <si>
    <t>Reducción        (Kg CO2)  -   %</t>
  </si>
  <si>
    <t>Cantidad de Referencias de Atracciones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</si>
</sst>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m/d/yy\ h:mm:ss"/>
    <numFmt numFmtId="166" formatCode="m/d/yyyy"/>
    <numFmt numFmtId="167" formatCode="0.0"/>
  </numFmts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0" borderId="0"/>
  </cellStyleXfs>
  <cellXfs count="145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1" fillId="2" borderId="2" xfId="0" applyFont="1" applyFill="1" applyBorder="1"/>
    <xf numFmtId="0" fontId="1" fillId="2" borderId="0" xfId="0" applyFont="1" applyFill="1"/>
    <xf numFmtId="9" fontId="0" fillId="0" borderId="0" xfId="1" applyFont="1"/>
    <xf numFmtId="9" fontId="0" fillId="0" borderId="0" xfId="0" applyNumberFormat="1"/>
    <xf numFmtId="164" fontId="0" fillId="0" borderId="0" xfId="1" applyNumberFormat="1" applyFont="1"/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1" fillId="0" borderId="2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5" borderId="0" xfId="0" applyFill="1"/>
    <xf numFmtId="0" fontId="1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5" borderId="1" xfId="0" applyFill="1" applyBorder="1"/>
    <xf numFmtId="0" fontId="0" fillId="5" borderId="0" xfId="0" applyFill="1" applyAlignment="1">
      <alignment horizontal="center"/>
    </xf>
    <xf numFmtId="0" fontId="0" fillId="0" borderId="0" xfId="0" applyAlignment="1">
      <alignment wrapText="1"/>
    </xf>
    <xf numFmtId="0" fontId="5" fillId="0" borderId="0" xfId="2"/>
    <xf numFmtId="0" fontId="5" fillId="0" borderId="0" xfId="2" applyAlignment="1">
      <alignment horizontal="center"/>
    </xf>
    <xf numFmtId="0" fontId="5" fillId="2" borderId="4" xfId="2" quotePrefix="1" applyFill="1" applyBorder="1" applyAlignment="1">
      <alignment horizontal="center" vertical="center"/>
    </xf>
    <xf numFmtId="0" fontId="5" fillId="0" borderId="4" xfId="2" applyBorder="1" applyAlignment="1">
      <alignment horizontal="center" vertical="center"/>
    </xf>
    <xf numFmtId="0" fontId="6" fillId="6" borderId="4" xfId="2" applyFont="1" applyFill="1" applyBorder="1"/>
    <xf numFmtId="0" fontId="5" fillId="2" borderId="4" xfId="2" applyFill="1" applyBorder="1" applyAlignment="1">
      <alignment horizontal="center" vertical="center"/>
    </xf>
    <xf numFmtId="0" fontId="5" fillId="0" borderId="4" xfId="2" quotePrefix="1" applyBorder="1" applyAlignment="1">
      <alignment horizontal="center" vertical="center"/>
    </xf>
    <xf numFmtId="0" fontId="5" fillId="2" borderId="4" xfId="2" applyFill="1" applyBorder="1"/>
    <xf numFmtId="0" fontId="5" fillId="0" borderId="4" xfId="2" applyBorder="1"/>
    <xf numFmtId="165" fontId="5" fillId="2" borderId="4" xfId="2" applyNumberFormat="1" applyFill="1" applyBorder="1"/>
    <xf numFmtId="165" fontId="5" fillId="0" borderId="4" xfId="2" applyNumberFormat="1" applyBorder="1"/>
    <xf numFmtId="0" fontId="5" fillId="2" borderId="5" xfId="2" applyFill="1" applyBorder="1"/>
    <xf numFmtId="0" fontId="5" fillId="0" borderId="5" xfId="2" applyBorder="1"/>
    <xf numFmtId="0" fontId="6" fillId="6" borderId="5" xfId="2" applyFont="1" applyFill="1" applyBorder="1"/>
    <xf numFmtId="0" fontId="5" fillId="0" borderId="0" xfId="2" quotePrefix="1"/>
    <xf numFmtId="165" fontId="5" fillId="0" borderId="0" xfId="2" applyNumberFormat="1"/>
    <xf numFmtId="166" fontId="5" fillId="0" borderId="0" xfId="2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5" fillId="0" borderId="0" xfId="2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6" fillId="6" borderId="1" xfId="2" applyFont="1" applyFill="1" applyBorder="1"/>
    <xf numFmtId="2" fontId="0" fillId="0" borderId="1" xfId="0" applyNumberForma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8" xfId="0" applyBorder="1" applyAlignment="1">
      <alignment wrapText="1"/>
    </xf>
    <xf numFmtId="0" fontId="0" fillId="0" borderId="8" xfId="0" applyBorder="1"/>
    <xf numFmtId="167" fontId="5" fillId="0" borderId="0" xfId="2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0" fontId="0" fillId="0" borderId="9" xfId="0" applyBorder="1"/>
    <xf numFmtId="0" fontId="1" fillId="0" borderId="8" xfId="0" applyFont="1" applyBorder="1" applyAlignment="1">
      <alignment horizontal="center" wrapText="1"/>
    </xf>
    <xf numFmtId="2" fontId="0" fillId="0" borderId="8" xfId="0" applyNumberForma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horizontal="left" vertical="center" wrapText="1"/>
    </xf>
    <xf numFmtId="20" fontId="9" fillId="0" borderId="16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2" fontId="0" fillId="0" borderId="0" xfId="0" applyNumberFormat="1"/>
    <xf numFmtId="0" fontId="1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2" fontId="12" fillId="7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2" fontId="12" fillId="7" borderId="16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wrapText="1"/>
    </xf>
    <xf numFmtId="0" fontId="12" fillId="3" borderId="1" xfId="0" applyFont="1" applyFill="1" applyBorder="1" applyAlignment="1">
      <alignment horizontal="center" vertical="center"/>
    </xf>
    <xf numFmtId="2" fontId="0" fillId="8" borderId="1" xfId="0" applyNumberForma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2" fontId="0" fillId="8" borderId="18" xfId="0" applyNumberForma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2" fontId="12" fillId="3" borderId="16" xfId="0" applyNumberFormat="1" applyFont="1" applyFill="1" applyBorder="1" applyAlignment="1">
      <alignment horizontal="center" vertical="center"/>
    </xf>
    <xf numFmtId="2" fontId="0" fillId="8" borderId="16" xfId="0" applyNumberFormat="1" applyFill="1" applyBorder="1" applyAlignment="1">
      <alignment horizontal="center" vertical="center"/>
    </xf>
    <xf numFmtId="2" fontId="0" fillId="8" borderId="17" xfId="0" applyNumberForma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wrapText="1"/>
    </xf>
    <xf numFmtId="0" fontId="13" fillId="6" borderId="1" xfId="2" applyFont="1" applyFill="1" applyBorder="1"/>
    <xf numFmtId="0" fontId="0" fillId="0" borderId="10" xfId="0" applyBorder="1"/>
    <xf numFmtId="0" fontId="0" fillId="0" borderId="11" xfId="0" applyBorder="1"/>
    <xf numFmtId="0" fontId="0" fillId="0" borderId="1" xfId="0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/>
    </xf>
    <xf numFmtId="2" fontId="0" fillId="3" borderId="18" xfId="0" applyNumberFormat="1" applyFill="1" applyBorder="1" applyAlignment="1">
      <alignment horizontal="center" vertical="center"/>
    </xf>
    <xf numFmtId="2" fontId="0" fillId="3" borderId="16" xfId="0" applyNumberFormat="1" applyFill="1" applyBorder="1" applyAlignment="1">
      <alignment horizontal="center" vertical="center"/>
    </xf>
    <xf numFmtId="2" fontId="0" fillId="3" borderId="17" xfId="0" applyNumberForma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3">
    <cellStyle name="Normal" xfId="0" builtinId="0"/>
    <cellStyle name="Normal 2" xfId="2" xr:uid="{BBAFFC6F-6EB4-1D43-BC57-EEDA63FA6DDE}"/>
    <cellStyle name="Porcentaje" xfId="1" builtinId="5"/>
  </cellStyles>
  <dxfs count="163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6" formatCode="m/d/yyyy"/>
    </dxf>
    <dxf>
      <numFmt numFmtId="0" formatCode="General"/>
    </dxf>
    <dxf>
      <numFmt numFmtId="0" formatCode="General"/>
    </dxf>
    <dxf>
      <numFmt numFmtId="165" formatCode="m/d/yy\ h:mm:ss"/>
    </dxf>
    <dxf>
      <numFmt numFmtId="165" formatCode="m/d/yy\ h:mm:ss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5" formatCode="m/d/yy\ h:mm:ss"/>
    </dxf>
    <dxf>
      <numFmt numFmtId="165" formatCode="m/d/yy\ h:mm:ss"/>
    </dxf>
    <dxf>
      <numFmt numFmtId="0" formatCode="General"/>
    </dxf>
    <dxf>
      <fill>
        <patternFill>
          <bgColor theme="0" tint="-0.1499984740745262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/>
    </dxf>
  </dxfs>
  <tableStyles count="0" defaultTableStyle="TableStyleMedium2" defaultPivotStyle="PivotStyleLight16"/>
  <colors>
    <mruColors>
      <color rgb="FFEDA5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[Apéndice 3 Datos.xlsx]T&amp;G 1!TablaDinámica4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CANTIDAD DE REFERENCIAS POR PAGINA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'T&amp;G 1'!$D$3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'T&amp;G 1'!$C$4:$C$14</c:f>
              <c:strCache>
                <c:ptCount val="10"/>
                <c:pt idx="0">
                  <c:v>travelplugcolombia.com</c:v>
                </c:pt>
                <c:pt idx="1">
                  <c:v>www.sitiosturisticoscolombia.com</c:v>
                </c:pt>
                <c:pt idx="2">
                  <c:v>pelecanus.com.co</c:v>
                </c:pt>
                <c:pt idx="3">
                  <c:v>miviajeporcolombia.com</c:v>
                </c:pt>
                <c:pt idx="4">
                  <c:v>radionacional.co</c:v>
                </c:pt>
                <c:pt idx="5">
                  <c:v>regionorinoquia.com</c:v>
                </c:pt>
                <c:pt idx="6">
                  <c:v>viajandox.com.co</c:v>
                </c:pt>
                <c:pt idx="7">
                  <c:v>www.mintic.gov.co</c:v>
                </c:pt>
                <c:pt idx="8">
                  <c:v>@turismocasanare</c:v>
                </c:pt>
                <c:pt idx="9">
                  <c:v>@paula_paredes_aqui_me_bajo </c:v>
                </c:pt>
              </c:strCache>
            </c:strRef>
          </c:cat>
          <c:val>
            <c:numRef>
              <c:f>'T&amp;G 1'!$D$4:$D$14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10</c:v>
                </c:pt>
                <c:pt idx="6">
                  <c:v>12</c:v>
                </c:pt>
                <c:pt idx="7">
                  <c:v>15</c:v>
                </c:pt>
                <c:pt idx="8">
                  <c:v>20</c:v>
                </c:pt>
                <c:pt idx="9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60-CA41-99C6-BAD3FD122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97003311"/>
        <c:axId val="1696643663"/>
      </c:barChart>
      <c:catAx>
        <c:axId val="16970033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96643663"/>
        <c:crosses val="autoZero"/>
        <c:auto val="1"/>
        <c:lblAlgn val="ctr"/>
        <c:lblOffset val="100"/>
        <c:noMultiLvlLbl val="0"/>
      </c:catAx>
      <c:valAx>
        <c:axId val="1696643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970033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CANTIDAD DE REFERENCIAS EN atracciones</a:t>
            </a:r>
            <a:r>
              <a:rPr lang="es-ES_tradnl" baseline="0"/>
              <a:t> por departamento (total: 67)</a:t>
            </a:r>
            <a:endParaRPr lang="es-ES_trad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3.9469220873925619E-2"/>
          <c:y val="0.20049342105263157"/>
          <c:w val="0.92723213188361864"/>
          <c:h val="0.71335526315789477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'T&amp;G 3'!$F$77:$K$77</c:f>
              <c:strCache>
                <c:ptCount val="6"/>
                <c:pt idx="0">
                  <c:v>Arauca</c:v>
                </c:pt>
                <c:pt idx="1">
                  <c:v>Casanare</c:v>
                </c:pt>
                <c:pt idx="2">
                  <c:v>Guainia</c:v>
                </c:pt>
                <c:pt idx="3">
                  <c:v>Guaviare</c:v>
                </c:pt>
                <c:pt idx="4">
                  <c:v>Meta</c:v>
                </c:pt>
                <c:pt idx="5">
                  <c:v>Vichada</c:v>
                </c:pt>
              </c:strCache>
            </c:strRef>
          </c:cat>
          <c:val>
            <c:numRef>
              <c:f>'T&amp;G 3'!$F$78:$K$78</c:f>
              <c:numCache>
                <c:formatCode>General</c:formatCode>
                <c:ptCount val="6"/>
                <c:pt idx="0">
                  <c:v>4</c:v>
                </c:pt>
                <c:pt idx="1">
                  <c:v>41</c:v>
                </c:pt>
                <c:pt idx="2">
                  <c:v>3</c:v>
                </c:pt>
                <c:pt idx="3">
                  <c:v>4</c:v>
                </c:pt>
                <c:pt idx="4">
                  <c:v>11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7B-A04A-B8E7-5799B35013C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1365967999"/>
        <c:axId val="1384188559"/>
      </c:barChart>
      <c:catAx>
        <c:axId val="1365967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84188559"/>
        <c:crosses val="autoZero"/>
        <c:auto val="1"/>
        <c:lblAlgn val="ctr"/>
        <c:lblOffset val="100"/>
        <c:noMultiLvlLbl val="0"/>
      </c:catAx>
      <c:valAx>
        <c:axId val="13841885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659679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No. de Atracciones por Municipio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'T&amp;G 3'!$Q$75</c:f>
              <c:strCache>
                <c:ptCount val="1"/>
                <c:pt idx="0">
                  <c:v>Atracciones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'T&amp;G 3'!$P$76:$P$100</c:f>
              <c:strCache>
                <c:ptCount val="25"/>
                <c:pt idx="0">
                  <c:v>Arauquita</c:v>
                </c:pt>
                <c:pt idx="1">
                  <c:v>Hato Corozal</c:v>
                </c:pt>
                <c:pt idx="2">
                  <c:v>La Salina</c:v>
                </c:pt>
                <c:pt idx="3">
                  <c:v>Lejanias</c:v>
                </c:pt>
                <c:pt idx="4">
                  <c:v>Nunchía</c:v>
                </c:pt>
                <c:pt idx="5">
                  <c:v>Puerto Gaitán</c:v>
                </c:pt>
                <c:pt idx="6">
                  <c:v>Tame</c:v>
                </c:pt>
                <c:pt idx="7">
                  <c:v>Trinidad</c:v>
                </c:pt>
                <c:pt idx="8">
                  <c:v>Villanueva</c:v>
                </c:pt>
                <c:pt idx="9">
                  <c:v>Aguazul</c:v>
                </c:pt>
                <c:pt idx="10">
                  <c:v>Arauca</c:v>
                </c:pt>
                <c:pt idx="11">
                  <c:v>Maní</c:v>
                </c:pt>
                <c:pt idx="12">
                  <c:v>Paz de Ariporo</c:v>
                </c:pt>
                <c:pt idx="13">
                  <c:v>Puerto Lopez</c:v>
                </c:pt>
                <c:pt idx="14">
                  <c:v>Sabanalarga</c:v>
                </c:pt>
                <c:pt idx="15">
                  <c:v>Inirida</c:v>
                </c:pt>
                <c:pt idx="16">
                  <c:v>La Macarena</c:v>
                </c:pt>
                <c:pt idx="17">
                  <c:v>Orocué</c:v>
                </c:pt>
                <c:pt idx="18">
                  <c:v>Puerto Carreño</c:v>
                </c:pt>
                <c:pt idx="19">
                  <c:v>San Jose del Guaviare</c:v>
                </c:pt>
                <c:pt idx="20">
                  <c:v>San Luis de Palenque</c:v>
                </c:pt>
                <c:pt idx="21">
                  <c:v>Tauramena</c:v>
                </c:pt>
                <c:pt idx="22">
                  <c:v>Villavicencio</c:v>
                </c:pt>
                <c:pt idx="23">
                  <c:v>Monterrey</c:v>
                </c:pt>
                <c:pt idx="24">
                  <c:v>Yopal</c:v>
                </c:pt>
              </c:strCache>
            </c:strRef>
          </c:cat>
          <c:val>
            <c:numRef>
              <c:f>'T&amp;G 3'!$Q$76:$Q$100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8</c:v>
                </c:pt>
                <c:pt idx="2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CD-EA44-B238-B101AA98A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31195215"/>
        <c:axId val="1454745551"/>
      </c:barChart>
      <c:catAx>
        <c:axId val="14311952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54745551"/>
        <c:crosses val="autoZero"/>
        <c:auto val="1"/>
        <c:lblAlgn val="ctr"/>
        <c:lblOffset val="100"/>
        <c:noMultiLvlLbl val="0"/>
      </c:catAx>
      <c:valAx>
        <c:axId val="14547455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11952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[Apéndice 3 Datos.xlsx]T&amp;G 3!TablaDinámica24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Cantidad</a:t>
            </a:r>
            <a:r>
              <a:rPr lang="en-US" baseline="0"/>
              <a:t> de Referencias por Atracción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26274965921288002"/>
          <c:y val="3.36400718028073E-2"/>
          <c:w val="0.69970578051611398"/>
          <c:h val="0.934637426758373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'T&amp;G 3'!$AS$3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'T&amp;G 3'!$AR$4:$AR$71</c:f>
              <c:strCache>
                <c:ptCount val="67"/>
                <c:pt idx="0">
                  <c:v>Melecón Rio Pauto</c:v>
                </c:pt>
                <c:pt idx="1">
                  <c:v>Balcones del Cacique</c:v>
                </c:pt>
                <c:pt idx="2">
                  <c:v>Mirador del Povenir</c:v>
                </c:pt>
                <c:pt idx="3">
                  <c:v>Cachicamo</c:v>
                </c:pt>
                <c:pt idx="4">
                  <c:v>Mirador del Upia</c:v>
                </c:pt>
                <c:pt idx="5">
                  <c:v>Caño Vitina</c:v>
                </c:pt>
                <c:pt idx="6">
                  <c:v>Mirador Jaguito</c:v>
                </c:pt>
                <c:pt idx="7">
                  <c:v>Cascada del Amor</c:v>
                </c:pt>
                <c:pt idx="8">
                  <c:v>Montañas de Totumo</c:v>
                </c:pt>
                <c:pt idx="9">
                  <c:v>Cascada La Algarroba</c:v>
                </c:pt>
                <c:pt idx="10">
                  <c:v>Torre 911</c:v>
                </c:pt>
                <c:pt idx="11">
                  <c:v>Murales del Bicentenario</c:v>
                </c:pt>
                <c:pt idx="12">
                  <c:v>Cerros de Mavicure</c:v>
                </c:pt>
                <c:pt idx="13">
                  <c:v>Obelizco Mitada de Colombia</c:v>
                </c:pt>
                <c:pt idx="14">
                  <c:v>Chibiriquete</c:v>
                </c:pt>
                <c:pt idx="15">
                  <c:v>Parque Ecotématico Wisirare</c:v>
                </c:pt>
                <c:pt idx="16">
                  <c:v>Coco Viejo</c:v>
                </c:pt>
                <c:pt idx="17">
                  <c:v>Parque Natural Los Farallones</c:v>
                </c:pt>
                <c:pt idx="18">
                  <c:v>Cueva de Los Murcielagos</c:v>
                </c:pt>
                <c:pt idx="19">
                  <c:v>Piedra Ancestral </c:v>
                </c:pt>
                <c:pt idx="20">
                  <c:v>Estadero Mirador del Rio</c:v>
                </c:pt>
                <c:pt idx="21">
                  <c:v>Piscilagos El Manantial</c:v>
                </c:pt>
                <c:pt idx="22">
                  <c:v>Fica Villa Gaby</c:v>
                </c:pt>
                <c:pt idx="23">
                  <c:v>Playas del Rio Cusiana</c:v>
                </c:pt>
                <c:pt idx="24">
                  <c:v>Hacienda La Cabaña</c:v>
                </c:pt>
                <c:pt idx="25">
                  <c:v>Portal del Cañon del Cravo</c:v>
                </c:pt>
                <c:pt idx="26">
                  <c:v>Hato Los Deseos</c:v>
                </c:pt>
                <c:pt idx="27">
                  <c:v>Puente El Cacho</c:v>
                </c:pt>
                <c:pt idx="28">
                  <c:v>Hotel Los Lagos</c:v>
                </c:pt>
                <c:pt idx="29">
                  <c:v>Rancho Piapocos</c:v>
                </c:pt>
                <c:pt idx="30">
                  <c:v>La Puerta de Orion</c:v>
                </c:pt>
                <c:pt idx="31">
                  <c:v>Refugio Natural Ventana</c:v>
                </c:pt>
                <c:pt idx="32">
                  <c:v>Cascada La Tebaida</c:v>
                </c:pt>
                <c:pt idx="33">
                  <c:v>Reserva El Lagunazo</c:v>
                </c:pt>
                <c:pt idx="34">
                  <c:v>Ciudad de Piedra</c:v>
                </c:pt>
                <c:pt idx="35">
                  <c:v>Reserva Natural Puro Llano</c:v>
                </c:pt>
                <c:pt idx="36">
                  <c:v>Ecohotel La Fortuna</c:v>
                </c:pt>
                <c:pt idx="37">
                  <c:v>Rio Arauca</c:v>
                </c:pt>
                <c:pt idx="38">
                  <c:v>Gramalote Parque Ecologico</c:v>
                </c:pt>
                <c:pt idx="39">
                  <c:v>Rio Bita</c:v>
                </c:pt>
                <c:pt idx="40">
                  <c:v>Hato Sanpablo</c:v>
                </c:pt>
                <c:pt idx="41">
                  <c:v>Rio Pauto</c:v>
                </c:pt>
                <c:pt idx="42">
                  <c:v>Cascada El Tobogan</c:v>
                </c:pt>
                <c:pt idx="43">
                  <c:v>Rio Tua</c:v>
                </c:pt>
                <c:pt idx="44">
                  <c:v>Cordillera de los Picachos</c:v>
                </c:pt>
                <c:pt idx="45">
                  <c:v>Samuora Camping</c:v>
                </c:pt>
                <c:pt idx="46">
                  <c:v>Hacienda Las Nubes</c:v>
                </c:pt>
                <c:pt idx="47">
                  <c:v>Sendero La Virgen de la Peña</c:v>
                </c:pt>
                <c:pt idx="48">
                  <c:v>Chalet Betania</c:v>
                </c:pt>
                <c:pt idx="49">
                  <c:v>Serrania de la Lindosa</c:v>
                </c:pt>
                <c:pt idx="50">
                  <c:v>La Patrona</c:v>
                </c:pt>
                <c:pt idx="51">
                  <c:v>Sierra de la Macarena</c:v>
                </c:pt>
                <c:pt idx="52">
                  <c:v>Fica Ecoturistica Campoalegre</c:v>
                </c:pt>
                <c:pt idx="53">
                  <c:v>Tiuma Park</c:v>
                </c:pt>
                <c:pt idx="54">
                  <c:v>Cascada El Zambo</c:v>
                </c:pt>
                <c:pt idx="55">
                  <c:v>Parque Agroecologico Merecure</c:v>
                </c:pt>
                <c:pt idx="56">
                  <c:v>Savanna Orinoquia Lodge</c:v>
                </c:pt>
                <c:pt idx="57">
                  <c:v>La Selva Club Campestre</c:v>
                </c:pt>
                <c:pt idx="58">
                  <c:v>Rio Manacacias</c:v>
                </c:pt>
                <c:pt idx="59">
                  <c:v>Cañon del Rio Guejar</c:v>
                </c:pt>
                <c:pt idx="60">
                  <c:v>Laguna del Tinije</c:v>
                </c:pt>
                <c:pt idx="61">
                  <c:v>El Encanto de Guanapalo</c:v>
                </c:pt>
                <c:pt idx="62">
                  <c:v>Parque las Malocas</c:v>
                </c:pt>
                <c:pt idx="63">
                  <c:v>Reserva Natural Hato El Boral</c:v>
                </c:pt>
                <c:pt idx="64">
                  <c:v>Bioparque Los Ocarros</c:v>
                </c:pt>
                <c:pt idx="65">
                  <c:v>Caño Cristales</c:v>
                </c:pt>
                <c:pt idx="66">
                  <c:v>Parque Nacional del Tuparro</c:v>
                </c:pt>
              </c:strCache>
            </c:strRef>
          </c:cat>
          <c:val>
            <c:numRef>
              <c:f>'T&amp;G 3'!$AS$4:$AS$71</c:f>
              <c:numCache>
                <c:formatCode>General</c:formatCode>
                <c:ptCount val="6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3</c:v>
                </c:pt>
                <c:pt idx="65">
                  <c:v>6</c:v>
                </c:pt>
                <c:pt idx="6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92-C54C-A389-976CC4A87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68037231"/>
        <c:axId val="1468029455"/>
      </c:barChart>
      <c:catAx>
        <c:axId val="14680372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68029455"/>
        <c:crosses val="autoZero"/>
        <c:auto val="1"/>
        <c:lblAlgn val="ctr"/>
        <c:lblOffset val="100"/>
        <c:noMultiLvlLbl val="0"/>
      </c:catAx>
      <c:valAx>
        <c:axId val="14680294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680372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485-5947-95F4-D613B156BF7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485-5947-95F4-D613B156BF78}"/>
              </c:ext>
            </c:extLst>
          </c:dPt>
          <c:dLbls>
            <c:dLbl>
              <c:idx val="0"/>
              <c:layout>
                <c:manualLayout>
                  <c:x val="-2.507985301517816E-2"/>
                  <c:y val="9.9275591043219199E-3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85-5947-95F4-D613B156BF78}"/>
                </c:ext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4962916638251766"/>
                      <c:h val="0.1531303179865243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485-5947-95F4-D613B156BF7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1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'T&amp;G 1'!$F$33:$F$34</c:f>
              <c:strCache>
                <c:ptCount val="2"/>
                <c:pt idx="0">
                  <c:v>Cantidad de Referencias de Municipios</c:v>
                </c:pt>
                <c:pt idx="1">
                  <c:v>Cantidad de Referencias de Atracciones</c:v>
                </c:pt>
              </c:strCache>
            </c:strRef>
          </c:cat>
          <c:val>
            <c:numRef>
              <c:f>'T&amp;G 1'!$G$33:$G$34</c:f>
              <c:numCache>
                <c:formatCode>General</c:formatCode>
                <c:ptCount val="2"/>
                <c:pt idx="0">
                  <c:v>47</c:v>
                </c:pt>
                <c:pt idx="1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85-5947-95F4-D613B156B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[Apéndice 3 Datos.xlsx]T&amp;G 1!TablaDinámica8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Cantidad</a:t>
            </a:r>
            <a:r>
              <a:rPr lang="en-US" baseline="0"/>
              <a:t> de referencias</a:t>
            </a:r>
            <a:r>
              <a:rPr lang="en-US"/>
              <a:t> por departamento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'T&amp;G 1'!$N$1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'T&amp;G 1'!$M$2:$M$9</c:f>
              <c:strCache>
                <c:ptCount val="7"/>
                <c:pt idx="0">
                  <c:v>Vaupés</c:v>
                </c:pt>
                <c:pt idx="1">
                  <c:v>Guainia</c:v>
                </c:pt>
                <c:pt idx="2">
                  <c:v>Guaviare</c:v>
                </c:pt>
                <c:pt idx="3">
                  <c:v>Arauca</c:v>
                </c:pt>
                <c:pt idx="4">
                  <c:v>Vichada</c:v>
                </c:pt>
                <c:pt idx="5">
                  <c:v>Meta</c:v>
                </c:pt>
                <c:pt idx="6">
                  <c:v>Casanare</c:v>
                </c:pt>
              </c:strCache>
            </c:strRef>
          </c:cat>
          <c:val>
            <c:numRef>
              <c:f>'T&amp;G 1'!$N$2:$N$9</c:f>
              <c:numCache>
                <c:formatCode>General</c:formatCode>
                <c:ptCount val="7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14</c:v>
                </c:pt>
                <c:pt idx="5">
                  <c:v>32</c:v>
                </c:pt>
                <c:pt idx="6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9-F74E-9E8B-BC913923D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66255679"/>
        <c:axId val="1767533903"/>
      </c:barChart>
      <c:catAx>
        <c:axId val="17662556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67533903"/>
        <c:crosses val="autoZero"/>
        <c:auto val="1"/>
        <c:lblAlgn val="ctr"/>
        <c:lblOffset val="100"/>
        <c:noMultiLvlLbl val="0"/>
      </c:catAx>
      <c:valAx>
        <c:axId val="17675339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662556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Total</a:t>
            </a:r>
            <a:r>
              <a:rPr lang="es-ES_tradnl" baseline="0"/>
              <a:t> Departamentos Orinoquía Vs</a:t>
            </a:r>
          </a:p>
          <a:p>
            <a:pPr>
              <a:defRPr/>
            </a:pPr>
            <a:r>
              <a:rPr lang="es-ES_tradnl" baseline="0"/>
              <a:t>Departamentos Reportados</a:t>
            </a:r>
          </a:p>
          <a:p>
            <a:pPr>
              <a:defRPr/>
            </a:pPr>
            <a:r>
              <a:rPr lang="es-ES_tradnl" baseline="0"/>
              <a:t>100%</a:t>
            </a:r>
            <a:endParaRPr lang="es-ES_trad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5CD-4049-A5CA-68B2E4BE2B8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607-804A-8BB0-674E2BF3BEE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'MUNICIPIOS OK'!$B$155:$B$156</c:f>
              <c:strCache>
                <c:ptCount val="2"/>
                <c:pt idx="0">
                  <c:v>Total departamentos Orinoquía</c:v>
                </c:pt>
                <c:pt idx="1">
                  <c:v>Departamentos con referencia en páginas </c:v>
                </c:pt>
              </c:strCache>
            </c:strRef>
          </c:cat>
          <c:val>
            <c:numRef>
              <c:f>'MUNICIPIOS OK'!$C$155:$C$156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07-804A-8BB0-674E2BF3B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11679487"/>
        <c:axId val="1310941839"/>
      </c:barChart>
      <c:catAx>
        <c:axId val="131167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10941839"/>
        <c:crosses val="autoZero"/>
        <c:auto val="1"/>
        <c:lblAlgn val="ctr"/>
        <c:lblOffset val="100"/>
        <c:noMultiLvlLbl val="0"/>
      </c:catAx>
      <c:valAx>
        <c:axId val="13109418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11679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Total de Municipios Orionoquía Vs</a:t>
            </a:r>
          </a:p>
          <a:p>
            <a:pPr>
              <a:defRPr/>
            </a:pPr>
            <a:r>
              <a:rPr lang="es-ES_tradnl"/>
              <a:t>Municipios Reportados</a:t>
            </a:r>
          </a:p>
          <a:p>
            <a:pPr>
              <a:defRPr/>
            </a:pPr>
            <a:r>
              <a:rPr lang="es-ES_tradnl"/>
              <a:t>36,8%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5C9-4C4A-8B4A-AB4EE44311A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5C9-4C4A-8B4A-AB4EE44311A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'MUNICIPIOS OK'!$B$157:$B$158</c:f>
              <c:strCache>
                <c:ptCount val="2"/>
                <c:pt idx="0">
                  <c:v>Total municipios Orionoquía</c:v>
                </c:pt>
                <c:pt idx="1">
                  <c:v>Municipios con referencias en páginas</c:v>
                </c:pt>
              </c:strCache>
            </c:strRef>
          </c:cat>
          <c:val>
            <c:numRef>
              <c:f>'MUNICIPIOS OK'!$C$157:$C$158</c:f>
              <c:numCache>
                <c:formatCode>General</c:formatCode>
                <c:ptCount val="2"/>
                <c:pt idx="0">
                  <c:v>68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1-DE49-872E-54710B114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6826047"/>
        <c:axId val="1311546943"/>
      </c:barChart>
      <c:catAx>
        <c:axId val="1606826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11546943"/>
        <c:crosses val="autoZero"/>
        <c:auto val="1"/>
        <c:lblAlgn val="ctr"/>
        <c:lblOffset val="100"/>
        <c:noMultiLvlLbl val="0"/>
      </c:catAx>
      <c:valAx>
        <c:axId val="1311546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068260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Cantidad Municipios por Departamento de la Orinoquía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'MUNICIPIOS OK'!$D$55</c:f>
              <c:strCache>
                <c:ptCount val="1"/>
                <c:pt idx="0">
                  <c:v>Cantidad Municipios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'MUNICIPIOS OK'!$C$56:$C$62</c:f>
              <c:strCache>
                <c:ptCount val="7"/>
                <c:pt idx="0">
                  <c:v>Arauca</c:v>
                </c:pt>
                <c:pt idx="1">
                  <c:v>Casanare</c:v>
                </c:pt>
                <c:pt idx="2">
                  <c:v>Meta</c:v>
                </c:pt>
                <c:pt idx="3">
                  <c:v>Vichada</c:v>
                </c:pt>
                <c:pt idx="4">
                  <c:v>Guaviare</c:v>
                </c:pt>
                <c:pt idx="5">
                  <c:v>Guainía</c:v>
                </c:pt>
                <c:pt idx="6">
                  <c:v>Vaupés</c:v>
                </c:pt>
              </c:strCache>
            </c:strRef>
          </c:cat>
          <c:val>
            <c:numRef>
              <c:f>'MUNICIPIOS OK'!$D$56:$D$62</c:f>
              <c:numCache>
                <c:formatCode>General</c:formatCode>
                <c:ptCount val="7"/>
                <c:pt idx="0">
                  <c:v>7</c:v>
                </c:pt>
                <c:pt idx="1">
                  <c:v>19</c:v>
                </c:pt>
                <c:pt idx="2">
                  <c:v>29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09-1241-98B8-4ED3B34394C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51272559"/>
        <c:axId val="1320083887"/>
      </c:barChart>
      <c:catAx>
        <c:axId val="13512725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20083887"/>
        <c:crosses val="autoZero"/>
        <c:auto val="1"/>
        <c:lblAlgn val="ctr"/>
        <c:lblOffset val="100"/>
        <c:noMultiLvlLbl val="0"/>
      </c:catAx>
      <c:valAx>
        <c:axId val="1320083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512725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[Apéndice 3 Datos.xlsx]T&amp;G 2!TablaDinámica17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Cantidad</a:t>
            </a:r>
            <a:r>
              <a:rPr lang="en-US" baseline="0"/>
              <a:t> de Reportes por Página en Referencia a los Municipios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'T&amp;G 2'!$I$2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'T&amp;G 2'!$H$3:$H$11</c:f>
              <c:strCache>
                <c:ptCount val="8"/>
                <c:pt idx="0">
                  <c:v>pelecanus.com.co</c:v>
                </c:pt>
                <c:pt idx="1">
                  <c:v>miviajeporcolombia.com</c:v>
                </c:pt>
                <c:pt idx="2">
                  <c:v>radionacional.co</c:v>
                </c:pt>
                <c:pt idx="3">
                  <c:v>regionorinoquia.com</c:v>
                </c:pt>
                <c:pt idx="4">
                  <c:v>www.mintic.gov.co</c:v>
                </c:pt>
                <c:pt idx="5">
                  <c:v>@turismocasanare</c:v>
                </c:pt>
                <c:pt idx="6">
                  <c:v>viajandox.com.co</c:v>
                </c:pt>
                <c:pt idx="7">
                  <c:v>@paula_paredes_aqui_me_bajo </c:v>
                </c:pt>
              </c:strCache>
            </c:strRef>
          </c:cat>
          <c:val>
            <c:numRef>
              <c:f>'T&amp;G 2'!$I$3:$I$11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9</c:v>
                </c:pt>
                <c:pt idx="6">
                  <c:v>9</c:v>
                </c:pt>
                <c:pt idx="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C3-C442-8981-BBEE39881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15320607"/>
        <c:axId val="1315926479"/>
      </c:barChart>
      <c:catAx>
        <c:axId val="13153206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15926479"/>
        <c:crosses val="autoZero"/>
        <c:auto val="1"/>
        <c:lblAlgn val="ctr"/>
        <c:lblOffset val="100"/>
        <c:noMultiLvlLbl val="0"/>
      </c:catAx>
      <c:valAx>
        <c:axId val="13159264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153206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[Apéndice 3 Datos.xlsx]T&amp;G 2!TablaDinámica19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Cantidad</a:t>
            </a:r>
            <a:r>
              <a:rPr lang="en-US" baseline="0"/>
              <a:t> de referencias por municipio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'T&amp;G 2'!$M$2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'T&amp;G 2'!$L$3:$L$28</c:f>
              <c:strCache>
                <c:ptCount val="25"/>
                <c:pt idx="0">
                  <c:v>Pore</c:v>
                </c:pt>
                <c:pt idx="1">
                  <c:v>Acacias</c:v>
                </c:pt>
                <c:pt idx="2">
                  <c:v>Mitú</c:v>
                </c:pt>
                <c:pt idx="3">
                  <c:v>San Luis de Palenque</c:v>
                </c:pt>
                <c:pt idx="4">
                  <c:v>Nunchía</c:v>
                </c:pt>
                <c:pt idx="5">
                  <c:v>Gradana</c:v>
                </c:pt>
                <c:pt idx="6">
                  <c:v>Villanueva</c:v>
                </c:pt>
                <c:pt idx="7">
                  <c:v>Maní</c:v>
                </c:pt>
                <c:pt idx="8">
                  <c:v>Arauca</c:v>
                </c:pt>
                <c:pt idx="9">
                  <c:v>Inirida</c:v>
                </c:pt>
                <c:pt idx="10">
                  <c:v>Sabanalarga</c:v>
                </c:pt>
                <c:pt idx="11">
                  <c:v>Cazuarito</c:v>
                </c:pt>
                <c:pt idx="12">
                  <c:v>San Jose del Guaviare</c:v>
                </c:pt>
                <c:pt idx="13">
                  <c:v>Paz de Ariporo</c:v>
                </c:pt>
                <c:pt idx="14">
                  <c:v>Orocué</c:v>
                </c:pt>
                <c:pt idx="15">
                  <c:v>Támara</c:v>
                </c:pt>
                <c:pt idx="16">
                  <c:v>Monterrey</c:v>
                </c:pt>
                <c:pt idx="17">
                  <c:v>Tame</c:v>
                </c:pt>
                <c:pt idx="18">
                  <c:v>Puerto Lopez</c:v>
                </c:pt>
                <c:pt idx="19">
                  <c:v>Tauramena</c:v>
                </c:pt>
                <c:pt idx="20">
                  <c:v>Trinidad</c:v>
                </c:pt>
                <c:pt idx="21">
                  <c:v>Aguazul</c:v>
                </c:pt>
                <c:pt idx="22">
                  <c:v>Puerto Carreño</c:v>
                </c:pt>
                <c:pt idx="23">
                  <c:v>Villavicencio</c:v>
                </c:pt>
                <c:pt idx="24">
                  <c:v>Yopal</c:v>
                </c:pt>
              </c:strCache>
            </c:strRef>
          </c:cat>
          <c:val>
            <c:numRef>
              <c:f>'T&amp;G 2'!$M$3:$M$28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4</c:v>
                </c:pt>
                <c:pt idx="2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35-DD47-8166-DCDCD14FD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63878975"/>
        <c:axId val="1316683823"/>
      </c:barChart>
      <c:catAx>
        <c:axId val="13638789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16683823"/>
        <c:crosses val="autoZero"/>
        <c:auto val="1"/>
        <c:lblAlgn val="ctr"/>
        <c:lblOffset val="100"/>
        <c:noMultiLvlLbl val="0"/>
      </c:catAx>
      <c:valAx>
        <c:axId val="13166838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638789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[Apéndice 3 Datos.xlsx]T&amp;G 3!TablaDinámica18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Cantidad</a:t>
            </a:r>
            <a:r>
              <a:rPr lang="en-US" baseline="0"/>
              <a:t> de Reportes por Página en Referencia a las Atracciones (Total: 89)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'T&amp;G 3'!$C$3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'T&amp;G 3'!$B$4:$B$14</c:f>
              <c:strCache>
                <c:ptCount val="10"/>
                <c:pt idx="0">
                  <c:v>travelplugcolombia.com</c:v>
                </c:pt>
                <c:pt idx="1">
                  <c:v>pelecanus.com.co</c:v>
                </c:pt>
                <c:pt idx="2">
                  <c:v>viajandox.com.co</c:v>
                </c:pt>
                <c:pt idx="3">
                  <c:v>miviajeporcolombia.com</c:v>
                </c:pt>
                <c:pt idx="4">
                  <c:v>www.sitiosturisticoscolombia.com</c:v>
                </c:pt>
                <c:pt idx="5">
                  <c:v>radionacional.co</c:v>
                </c:pt>
                <c:pt idx="6">
                  <c:v>regionorinoquia.com</c:v>
                </c:pt>
                <c:pt idx="7">
                  <c:v>www.mintic.gov.co</c:v>
                </c:pt>
                <c:pt idx="8">
                  <c:v>@turismocasanare</c:v>
                </c:pt>
                <c:pt idx="9">
                  <c:v>@paula_paredes_aqui_me_bajo </c:v>
                </c:pt>
              </c:strCache>
            </c:strRef>
          </c:cat>
          <c:val>
            <c:numRef>
              <c:f>'T&amp;G 3'!$C$4:$C$14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6</c:v>
                </c:pt>
                <c:pt idx="7">
                  <c:v>10</c:v>
                </c:pt>
                <c:pt idx="8">
                  <c:v>11</c:v>
                </c:pt>
                <c:pt idx="9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5D-184C-9724-3BF56CB73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21321903"/>
        <c:axId val="1355391231"/>
      </c:barChart>
      <c:catAx>
        <c:axId val="13213219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55391231"/>
        <c:crosses val="autoZero"/>
        <c:auto val="1"/>
        <c:lblAlgn val="ctr"/>
        <c:lblOffset val="100"/>
        <c:noMultiLvlLbl val="0"/>
      </c:catAx>
      <c:valAx>
        <c:axId val="13553912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213219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187656</xdr:colOff>
      <xdr:row>15</xdr:row>
      <xdr:rowOff>73735</xdr:rowOff>
    </xdr:from>
    <xdr:to>
      <xdr:col>3</xdr:col>
      <xdr:colOff>2475552</xdr:colOff>
      <xdr:row>29</xdr:row>
      <xdr:rowOff>30517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8CEB458-0635-2348-A25E-D22F8BBAB1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348775</xdr:colOff>
      <xdr:row>36</xdr:row>
      <xdr:rowOff>164336</xdr:rowOff>
    </xdr:from>
    <xdr:to>
      <xdr:col>7</xdr:col>
      <xdr:colOff>362043</xdr:colOff>
      <xdr:row>50</xdr:row>
      <xdr:rowOff>121118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3229FB4-1D0E-724D-BEF4-BE3FDFC8B4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602963</xdr:colOff>
      <xdr:row>10</xdr:row>
      <xdr:rowOff>70020</xdr:rowOff>
    </xdr:from>
    <xdr:to>
      <xdr:col>16</xdr:col>
      <xdr:colOff>972521</xdr:colOff>
      <xdr:row>27</xdr:row>
      <xdr:rowOff>160179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ECCC179-DA09-CB4F-B8F3-6D077446F2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486201</xdr:colOff>
      <xdr:row>161</xdr:row>
      <xdr:rowOff>35826</xdr:rowOff>
    </xdr:from>
    <xdr:to>
      <xdr:col>3</xdr:col>
      <xdr:colOff>158276</xdr:colOff>
      <xdr:row>174</xdr:row>
      <xdr:rowOff>191638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0608ADD-63C4-FB46-9966-F43CE60264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623627</xdr:colOff>
      <xdr:row>161</xdr:row>
      <xdr:rowOff>35826</xdr:rowOff>
    </xdr:from>
    <xdr:to>
      <xdr:col>5</xdr:col>
      <xdr:colOff>902268</xdr:colOff>
      <xdr:row>174</xdr:row>
      <xdr:rowOff>191638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CEFCB153-7787-CA42-8EE7-5AB6B1AE78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846352</xdr:colOff>
      <xdr:row>49</xdr:row>
      <xdr:rowOff>45303</xdr:rowOff>
    </xdr:from>
    <xdr:to>
      <xdr:col>6</xdr:col>
      <xdr:colOff>1219769</xdr:colOff>
      <xdr:row>63</xdr:row>
      <xdr:rowOff>2085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2685ABA9-6BFC-2D42-9D14-43A86D10B4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452437</xdr:colOff>
      <xdr:row>13</xdr:row>
      <xdr:rowOff>40141</xdr:rowOff>
    </xdr:from>
    <xdr:to>
      <xdr:col>9</xdr:col>
      <xdr:colOff>466045</xdr:colOff>
      <xdr:row>26</xdr:row>
      <xdr:rowOff>129948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3027B2E-2BA9-FB4E-9814-49919A2AF3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21543</xdr:colOff>
      <xdr:row>28</xdr:row>
      <xdr:rowOff>142194</xdr:rowOff>
    </xdr:from>
    <xdr:to>
      <xdr:col>14</xdr:col>
      <xdr:colOff>725713</xdr:colOff>
      <xdr:row>64</xdr:row>
      <xdr:rowOff>56696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652EEED-B635-1F41-AB98-373C0305FA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690792</xdr:colOff>
      <xdr:row>15</xdr:row>
      <xdr:rowOff>162677</xdr:rowOff>
    </xdr:from>
    <xdr:to>
      <xdr:col>3</xdr:col>
      <xdr:colOff>483775</xdr:colOff>
      <xdr:row>29</xdr:row>
      <xdr:rowOff>28189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C833A0C-F603-8443-9380-1182CF2A1B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781050</xdr:colOff>
      <xdr:row>79</xdr:row>
      <xdr:rowOff>165100</xdr:rowOff>
    </xdr:from>
    <xdr:to>
      <xdr:col>11</xdr:col>
      <xdr:colOff>25400</xdr:colOff>
      <xdr:row>98</xdr:row>
      <xdr:rowOff>165100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F209043-2EFD-234B-B1FD-0BA9581F12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781050</xdr:colOff>
      <xdr:row>74</xdr:row>
      <xdr:rowOff>50800</xdr:rowOff>
    </xdr:from>
    <xdr:to>
      <xdr:col>23</xdr:col>
      <xdr:colOff>1193800</xdr:colOff>
      <xdr:row>107</xdr:row>
      <xdr:rowOff>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F2EA1AF1-ED9A-0145-BBCB-78BCC4B1F1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42</xdr:col>
      <xdr:colOff>965200</xdr:colOff>
      <xdr:row>72</xdr:row>
      <xdr:rowOff>152400</xdr:rowOff>
    </xdr:from>
    <xdr:to>
      <xdr:col>47</xdr:col>
      <xdr:colOff>647700</xdr:colOff>
      <xdr:row>131</xdr:row>
      <xdr:rowOff>190500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A5967F7-22DF-2A40-8DA7-2C30318273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626.018434837963" createdVersion="7" refreshedVersion="7" minRefreshableVersion="3" recordCount="136" xr:uid="{C89BCE0A-3EA0-5F4E-8CDC-8AC4FA39C952}">
  <cacheSource type="worksheet">
    <worksheetSource ref="B2:H138" sheet="Listado observaciones"/>
  </cacheSource>
  <cacheFields count="7">
    <cacheField name="PAGINA" numFmtId="49">
      <sharedItems count="10">
        <s v="@paula_paredes_aqui_me_bajo "/>
        <s v="@turismocasanare"/>
        <s v="www.mintic.gov.co"/>
        <s v="regionorinoquia.com"/>
        <s v="viajandox.com.co"/>
        <s v="www.sitiosturisticoscolombia.com"/>
        <s v="travelplugcolombia.com"/>
        <s v="radionacional.co"/>
        <s v="pelecanus.com.co"/>
        <s v="miviajeporcolombia.com"/>
      </sharedItems>
    </cacheField>
    <cacheField name="RED SOCIAL" numFmtId="49">
      <sharedItems count="2">
        <s v="Instagram"/>
        <s v="Google"/>
      </sharedItems>
    </cacheField>
    <cacheField name="MUNICIPIOS / ATRACCIONES" numFmtId="0">
      <sharedItems count="92">
        <s v="Mirador del Povenir"/>
        <s v="Villanueva"/>
        <s v="Cueva de Los Murcielagos"/>
        <s v="Cascada El Tobogan"/>
        <s v="La Selva Club Campestre"/>
        <s v="Hotel Los Lagos"/>
        <s v="Trinidad"/>
        <s v="Yopal"/>
        <s v="Monterrey"/>
        <s v="Murales del Bicentenario"/>
        <s v="Maní"/>
        <s v="Mirador Jaguito"/>
        <s v="Savanna Orinoquia Lodge"/>
        <s v="Cascada La Tebaida"/>
        <s v="Melecón Rio Pauto"/>
        <s v="Rio Pauto"/>
        <s v="Chalet Betania"/>
        <s v="Parque Natural Los Farallones"/>
        <s v="Orocué"/>
        <s v="Puente El Cacho"/>
        <s v="Parque Ecotématico Wisirare"/>
        <s v="Támara"/>
        <s v="Sabanalarga"/>
        <s v="Hacienda Las Nubes"/>
        <s v="Ecohotel La Fortuna"/>
        <s v="Cascada La Algarroba"/>
        <s v="Paz de Ariporo"/>
        <s v="El Encanto de Guanapalo"/>
        <s v="Sendero La Virgen de la Peña"/>
        <s v="Estadero Mirador del Rio"/>
        <s v="Aguazul"/>
        <s v="Pore"/>
        <s v="Samuora Camping"/>
        <s v="Laguna del Tinije"/>
        <s v="Reserva Natural Puro Llano"/>
        <s v="Nunchía"/>
        <s v="Tauramena"/>
        <s v="Torre 911"/>
        <s v="Montañas de Totumo"/>
        <s v="Caño Cristales"/>
        <s v="Cañon del Rio Guejar"/>
        <s v="Rio Tua"/>
        <s v="Piscilagos El Manantial"/>
        <s v="Cascada del Amor"/>
        <s v="Playas del Rio Cusiana"/>
        <s v="Hato Sanpablo"/>
        <s v="Reserva Natural Hato El Boral"/>
        <s v="Cascada El Zambo"/>
        <s v="Mirador del Upia"/>
        <s v="Tame"/>
        <s v="Portal del Cañon del Cravo"/>
        <s v="Rio Arauca"/>
        <s v="Fica Ecoturistica Campoalegre"/>
        <s v="Fica Villa Gaby"/>
        <s v="San Luis de Palenque"/>
        <s v="Reserva El Lagunazo"/>
        <s v="Balcones del Cacique"/>
        <s v="Rancho Piapocos"/>
        <s v="Piedra Ancestral "/>
        <s v="Hacienda La Cabaña"/>
        <s v="La Patrona"/>
        <s v="Puerto Carreño"/>
        <s v="Inirida"/>
        <s v="Coco Viejo"/>
        <s v="Cerros de Mavicure"/>
        <s v="Caño Vitina"/>
        <s v="Mitú"/>
        <s v="San Jose del Guaviare"/>
        <s v="Ciudad de Piedra"/>
        <s v="Serrania de la Lindosa"/>
        <s v="La Puerta de Orion"/>
        <s v="Chibiriquete"/>
        <s v="Parque Nacional del Tuparro"/>
        <s v="Rio Bita"/>
        <s v="Cazuarito"/>
        <s v="Cachicamo"/>
        <s v="Rio Manacacias"/>
        <s v="Bioparque Los Ocarros"/>
        <s v="Parque las Malocas"/>
        <s v="Parque Agroecologico Merecure"/>
        <s v="Puerto Lopez"/>
        <s v="Villavicencio"/>
        <s v="Arauca"/>
        <s v="Gradana"/>
        <s v="Acacias"/>
        <s v="Cordillera de los Picachos"/>
        <s v="Sierra de la Macarena"/>
        <s v="Obelizco Mitada de Colombia"/>
        <s v="Tiuma Park"/>
        <s v="Gramalote Parque Ecologico"/>
        <s v="Refugio Natural Ventana"/>
        <s v="Hato Los Deseos"/>
      </sharedItems>
    </cacheField>
    <cacheField name="TIPO DE DESTINO" numFmtId="0">
      <sharedItems/>
    </cacheField>
    <cacheField name="ATRACTIVOS Y AMENIDADES" numFmtId="0">
      <sharedItems count="43">
        <s v="Mirador"/>
        <s v="Municipio"/>
        <s v="Espeleología"/>
        <s v="Balneario"/>
        <s v="Granja Tematica, Glamping, Camping, Paseo en Curiara y Restaurante."/>
        <s v="Hotel"/>
        <s v="Monumento"/>
        <s v="Alojamiento tematico llanero de lujo, senderismo, avistamiento de fauna, avistamiento de paisajes y cabalgatas."/>
        <s v="Avistamiento paisajistico"/>
        <s v="Avistamiento paisajistico, paseo en canoa"/>
        <s v="Alojamiento de lujo, mirador, camping, avistamiento paisajistico, senderismo."/>
        <s v="Avistamiento paisajistico, avistamiento de fauna, senderismo "/>
        <s v="Ecoturismo, avistamiento paisajistoco, avistamiento de fauna"/>
        <s v="Glamping, avistamiento paisajistico"/>
        <s v="Alojamiento tematico llanero, senderismo, restaurante, avistamiento de fauna, avistamiento paisajistico"/>
        <s v="Alojamiento tematico llanero, safari llanero, senderismo, avistamiento de fauna, avistamiento paisajistico, cabalgatas, paseos en bicicleta, paseos en curiara, muestras culturales, pesca artesanal, trabajo de llano"/>
        <s v="Caminata, avistamiento de fauna, avistamiento paisajistico"/>
        <s v="Restaurante, mirador"/>
        <s v="Camping, mirador"/>
        <s v="Avistamiento paisajistico, avistamiento de fauna"/>
        <s v="Avistamiento de fauna, avistamiento paisajistico"/>
        <s v="Balneario, avistamiento paisajistico, avistamiento de fauna, alojamiento"/>
        <s v="Balneario, actividades de aventura"/>
        <s v="Balneario, avistamiento paisajistico"/>
        <s v="Balneario, avistamiento de fauna"/>
        <s v="Ecoturismo, safari llanero, senderismo, avistamiento de fauna, avistamiento de paisajes y cabalgatas."/>
        <s v="Agroturismo"/>
        <s v="Alojamiento, mirador, senderismo, avistamiento de fauna, avistamiento de paisajes"/>
        <s v="Alojamiento campestre"/>
        <s v="Petroglifos"/>
        <s v="Alojamiento, cabalgatas, senderismo, agroturismo"/>
        <s v="Restaurante, museo"/>
        <s v="Petroglifos, comunidades indigenas"/>
        <s v="Petroglifos, avistamiento paisajistico"/>
        <s v="Petroglifos, avistamiento paisajistico, senderismo"/>
        <s v="Reserva natural, avistamiento de fauna, avistamiento paisajistico"/>
        <s v="Pesca deportiva, avistamiento de fauna, avistamiento paisajistico"/>
        <s v="Comunidad indigena"/>
        <s v="Balnerario, pesca deportiva"/>
        <s v="Parque ecologico, avistamiento de fauna"/>
        <s v="Alojamiento, parque tematico, avistamiento de fauna, avistamiento paisajistico, "/>
        <s v="Monumento, mirador"/>
        <s v="Parque tematico, alojamiento, avistamiento de fauna, avistamiento paisajistico"/>
      </sharedItems>
    </cacheField>
    <cacheField name="DEPARTAMENTO" numFmtId="0">
      <sharedItems count="7">
        <s v="Casanare"/>
        <s v="Meta"/>
        <s v="Arauca"/>
        <s v="Vichada"/>
        <s v="Guainia"/>
        <s v="Vaupés"/>
        <s v="Guaviare"/>
      </sharedItems>
    </cacheField>
    <cacheField name="Municipi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626.02082928241" createdVersion="7" refreshedVersion="7" minRefreshableVersion="3" recordCount="47" xr:uid="{D3360F01-17BB-F445-AF50-1C9DC97F2616}">
  <cacheSource type="worksheet">
    <worksheetSource ref="B2:H49" sheet="MUNICIPIOS OK"/>
  </cacheSource>
  <cacheFields count="7">
    <cacheField name="PAGINA" numFmtId="49">
      <sharedItems count="8">
        <s v="@paula_paredes_aqui_me_bajo "/>
        <s v="@turismocasanare"/>
        <s v="www.mintic.gov.co"/>
        <s v="regionorinoquia.com"/>
        <s v="viajandox.com.co"/>
        <s v="radionacional.co"/>
        <s v="pelecanus.com.co"/>
        <s v="miviajeporcolombia.com"/>
      </sharedItems>
    </cacheField>
    <cacheField name="RED SOCIAL" numFmtId="49">
      <sharedItems/>
    </cacheField>
    <cacheField name="MUNICIPIOS" numFmtId="0">
      <sharedItems count="25">
        <s v="Villanueva"/>
        <s v="Trinidad"/>
        <s v="Yopal"/>
        <s v="Monterrey"/>
        <s v="Maní"/>
        <s v="Orocué"/>
        <s v="Támara"/>
        <s v="Sabanalarga"/>
        <s v="Paz de Ariporo"/>
        <s v="Aguazul"/>
        <s v="Pore"/>
        <s v="Nunchía"/>
        <s v="Tauramena"/>
        <s v="Tame"/>
        <s v="San Luis de Palenque"/>
        <s v="Puerto Carreño"/>
        <s v="Inirida"/>
        <s v="Mitú"/>
        <s v="San Jose del Guaviare"/>
        <s v="Cazuarito"/>
        <s v="Puerto Lopez"/>
        <s v="Villavicencio"/>
        <s v="Arauca"/>
        <s v="Gradana"/>
        <s v="Acacias"/>
      </sharedItems>
    </cacheField>
    <cacheField name="TIPO DE DESTINO" numFmtId="0">
      <sharedItems/>
    </cacheField>
    <cacheField name="ATRACTIVOS Y AMENIDADES" numFmtId="0">
      <sharedItems count="1">
        <s v="Municipio"/>
      </sharedItems>
    </cacheField>
    <cacheField name="DEPARTAMENTO" numFmtId="0">
      <sharedItems count="7">
        <s v="Casanare"/>
        <s v="Meta"/>
        <s v="Vichada"/>
        <s v="Guainia"/>
        <s v="Vaupés"/>
        <s v="Guaviare"/>
        <s v="Arauca"/>
      </sharedItems>
    </cacheField>
    <cacheField name="Municipio" numFmtId="0">
      <sharedItems count="25">
        <s v="Villanueva"/>
        <s v="Trinidad"/>
        <s v="Yopal"/>
        <s v="Monterrey"/>
        <s v="Maní"/>
        <s v="Orocué"/>
        <s v="Támara"/>
        <s v="Sabanalarga"/>
        <s v="Paz de Ariporo"/>
        <s v="Aguazul"/>
        <s v="Pore"/>
        <s v="Nunchía"/>
        <s v="Tauramena"/>
        <s v="Tame"/>
        <s v="San Luis de Palenque"/>
        <s v="Puerto Carreño"/>
        <s v="Inirida"/>
        <s v="Mitú"/>
        <s v="San Jose del Guaviare"/>
        <s v="Cazuarito"/>
        <s v="Puerto Lopez"/>
        <s v="Villavicencio"/>
        <s v="Arauca"/>
        <s v="Granada"/>
        <s v="Acaci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626.049294097225" createdVersion="7" refreshedVersion="7" minRefreshableVersion="3" recordCount="89" xr:uid="{E037D08B-CFEE-F844-916D-0AFC18AB71C6}">
  <cacheSource type="worksheet">
    <worksheetSource ref="B2:H91" sheet="ATRACCIONES OK"/>
  </cacheSource>
  <cacheFields count="7">
    <cacheField name="PAGINA" numFmtId="49">
      <sharedItems count="10">
        <s v="@paula_paredes_aqui_me_bajo "/>
        <s v="@turismocasanare"/>
        <s v="www.mintic.gov.co"/>
        <s v="regionorinoquia.com"/>
        <s v="viajandox.com.co"/>
        <s v="www.sitiosturisticoscolombia.com"/>
        <s v="travelplugcolombia.com"/>
        <s v="radionacional.co"/>
        <s v="pelecanus.com.co"/>
        <s v="miviajeporcolombia.com"/>
      </sharedItems>
    </cacheField>
    <cacheField name="RED SOCIAL" numFmtId="49">
      <sharedItems/>
    </cacheField>
    <cacheField name="ATRACCIONES" numFmtId="0">
      <sharedItems count="67">
        <s v="Mirador del Povenir"/>
        <s v="Cueva de Los Murcielagos"/>
        <s v="Cascada El Tobogan"/>
        <s v="La Selva Club Campestre"/>
        <s v="Hotel Los Lagos"/>
        <s v="Murales del Bicentenario"/>
        <s v="Mirador Jaguito"/>
        <s v="Savanna Orinoquia Lodge"/>
        <s v="Cascada La Tebaida"/>
        <s v="Melecón Rio Pauto"/>
        <s v="Rio Pauto"/>
        <s v="Chalet Betania"/>
        <s v="Parque Natural Los Farallones"/>
        <s v="Puente El Cacho"/>
        <s v="Parque Ecotématico Wisirare"/>
        <s v="Hacienda Las Nubes"/>
        <s v="Ecohotel La Fortuna"/>
        <s v="Cascada La Algarroba"/>
        <s v="El Encanto de Guanapalo"/>
        <s v="Sendero La Virgen de la Peña"/>
        <s v="Estadero Mirador del Rio"/>
        <s v="Samuora Camping"/>
        <s v="Laguna del Tinije"/>
        <s v="Reserva Natural Puro Llano"/>
        <s v="Torre 911"/>
        <s v="Montañas de Totumo"/>
        <s v="Caño Cristales"/>
        <s v="Cañon del Rio Guejar"/>
        <s v="Rio Tua"/>
        <s v="Piscilagos El Manantial"/>
        <s v="Cascada del Amor"/>
        <s v="Playas del Rio Cusiana"/>
        <s v="Hato Sanpablo"/>
        <s v="Reserva Natural Hato El Boral"/>
        <s v="Cascada El Zambo"/>
        <s v="Mirador del Upia"/>
        <s v="Portal del Cañon del Cravo"/>
        <s v="Rio Arauca"/>
        <s v="Fica Ecoturistica Campoalegre"/>
        <s v="Fica Villa Gaby"/>
        <s v="Reserva El Lagunazo"/>
        <s v="Balcones del Cacique"/>
        <s v="Rancho Piapocos"/>
        <s v="Piedra Ancestral "/>
        <s v="Hacienda La Cabaña"/>
        <s v="La Patrona"/>
        <s v="Coco Viejo"/>
        <s v="Cerros de Mavicure"/>
        <s v="Caño Vitina"/>
        <s v="Ciudad de Piedra"/>
        <s v="Serrania de la Lindosa"/>
        <s v="La Puerta de Orion"/>
        <s v="Chibiriquete"/>
        <s v="Parque Nacional del Tuparro"/>
        <s v="Rio Bita"/>
        <s v="Cachicamo"/>
        <s v="Rio Manacacias"/>
        <s v="Bioparque Los Ocarros"/>
        <s v="Parque las Malocas"/>
        <s v="Parque Agroecologico Merecure"/>
        <s v="Cordillera de los Picachos"/>
        <s v="Sierra de la Macarena"/>
        <s v="Obelizco Mitada de Colombia"/>
        <s v="Tiuma Park"/>
        <s v="Gramalote Parque Ecologico"/>
        <s v="Refugio Natural Ventana"/>
        <s v="Hato Los Deseos"/>
      </sharedItems>
    </cacheField>
    <cacheField name="TIPO DE DESTINO" numFmtId="0">
      <sharedItems/>
    </cacheField>
    <cacheField name="ATRACTIVOS Y AMENIDADES" numFmtId="0">
      <sharedItems/>
    </cacheField>
    <cacheField name="DEPARTAMENTO" numFmtId="0">
      <sharedItems count="6">
        <s v="Casanare"/>
        <s v="Meta"/>
        <s v="Arauca"/>
        <s v="Guainia"/>
        <s v="Guaviare"/>
        <s v="Vichada"/>
      </sharedItems>
    </cacheField>
    <cacheField name="Municipio" numFmtId="0">
      <sharedItems count="25">
        <s v="Monterrey"/>
        <s v="La Salina"/>
        <s v="Hato Corozal"/>
        <s v="Paz de Ariporo"/>
        <s v="Orocué"/>
        <s v="Yopal"/>
        <s v="San Luis de Palenque"/>
        <s v="Tauramena"/>
        <s v="Aguazul"/>
        <s v="Nunchía"/>
        <s v="Maní"/>
        <s v="La Macarena"/>
        <s v="Lejanias"/>
        <s v="Villanueva"/>
        <s v="Sabanalarga"/>
        <s v="Tame"/>
        <s v="Arauca"/>
        <s v="Arauquita"/>
        <s v="Trinidad"/>
        <s v="Inirida"/>
        <s v="San Jose del Guaviare"/>
        <s v="Puerto Carreño"/>
        <s v="Puerto Gaitán"/>
        <s v="Villavicencio"/>
        <s v="Puerto Lopez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6">
  <r>
    <x v="0"/>
    <x v="0"/>
    <x v="0"/>
    <s v="Sitio de Interes"/>
    <x v="0"/>
    <x v="0"/>
    <s v="Monterrey"/>
  </r>
  <r>
    <x v="0"/>
    <x v="0"/>
    <x v="1"/>
    <s v="Municipio"/>
    <x v="1"/>
    <x v="0"/>
    <s v="Villanueva"/>
  </r>
  <r>
    <x v="0"/>
    <x v="0"/>
    <x v="2"/>
    <s v="Sitio de Interes"/>
    <x v="2"/>
    <x v="0"/>
    <s v="Monterrey"/>
  </r>
  <r>
    <x v="0"/>
    <x v="0"/>
    <x v="3"/>
    <s v="Sitio de Interes"/>
    <x v="3"/>
    <x v="0"/>
    <s v="La Salina"/>
  </r>
  <r>
    <x v="0"/>
    <x v="0"/>
    <x v="4"/>
    <s v="Alojamiento"/>
    <x v="4"/>
    <x v="0"/>
    <s v="Monterrey"/>
  </r>
  <r>
    <x v="0"/>
    <x v="0"/>
    <x v="5"/>
    <s v="Alojamiento"/>
    <x v="5"/>
    <x v="0"/>
    <s v="Monterrey"/>
  </r>
  <r>
    <x v="0"/>
    <x v="0"/>
    <x v="6"/>
    <s v="Municipio"/>
    <x v="1"/>
    <x v="0"/>
    <s v="Trinidad"/>
  </r>
  <r>
    <x v="0"/>
    <x v="0"/>
    <x v="7"/>
    <s v="Municipio"/>
    <x v="1"/>
    <x v="0"/>
    <s v="Yopal"/>
  </r>
  <r>
    <x v="0"/>
    <x v="0"/>
    <x v="8"/>
    <s v="Municipio"/>
    <x v="1"/>
    <x v="0"/>
    <s v="Monterrey"/>
  </r>
  <r>
    <x v="0"/>
    <x v="0"/>
    <x v="9"/>
    <s v="Sitio de Interes"/>
    <x v="6"/>
    <x v="0"/>
    <s v="Hato Corozal"/>
  </r>
  <r>
    <x v="0"/>
    <x v="0"/>
    <x v="10"/>
    <s v="Municipio"/>
    <x v="1"/>
    <x v="0"/>
    <s v="Maní"/>
  </r>
  <r>
    <x v="0"/>
    <x v="0"/>
    <x v="11"/>
    <s v="Sitio de Interes"/>
    <x v="0"/>
    <x v="0"/>
    <s v="Paz de Ariporo"/>
  </r>
  <r>
    <x v="0"/>
    <x v="0"/>
    <x v="12"/>
    <s v="Alojamiento"/>
    <x v="7"/>
    <x v="0"/>
    <s v="Orocué"/>
  </r>
  <r>
    <x v="0"/>
    <x v="0"/>
    <x v="13"/>
    <s v="Sitio de Interes"/>
    <x v="3"/>
    <x v="0"/>
    <s v="Yopal"/>
  </r>
  <r>
    <x v="0"/>
    <x v="0"/>
    <x v="14"/>
    <s v="Sitio de Interes"/>
    <x v="8"/>
    <x v="0"/>
    <s v="San Luis de Palenque"/>
  </r>
  <r>
    <x v="0"/>
    <x v="0"/>
    <x v="15"/>
    <s v="Sitio de Interes"/>
    <x v="9"/>
    <x v="0"/>
    <s v="San Luis de Palenque"/>
  </r>
  <r>
    <x v="0"/>
    <x v="0"/>
    <x v="16"/>
    <s v="Alojamiento"/>
    <x v="10"/>
    <x v="0"/>
    <s v="Tauramena"/>
  </r>
  <r>
    <x v="0"/>
    <x v="0"/>
    <x v="17"/>
    <s v="Sitio de Interes"/>
    <x v="11"/>
    <x v="0"/>
    <s v="Aguazul"/>
  </r>
  <r>
    <x v="0"/>
    <x v="0"/>
    <x v="18"/>
    <s v="Municipio"/>
    <x v="1"/>
    <x v="0"/>
    <s v="Orocué"/>
  </r>
  <r>
    <x v="0"/>
    <x v="0"/>
    <x v="19"/>
    <s v="Sitio de Interes"/>
    <x v="8"/>
    <x v="0"/>
    <s v="Orocué"/>
  </r>
  <r>
    <x v="0"/>
    <x v="0"/>
    <x v="20"/>
    <s v="Sitio de Interes"/>
    <x v="12"/>
    <x v="0"/>
    <s v="Orocué"/>
  </r>
  <r>
    <x v="0"/>
    <x v="0"/>
    <x v="21"/>
    <s v="Municipio"/>
    <x v="1"/>
    <x v="0"/>
    <s v="Támara"/>
  </r>
  <r>
    <x v="0"/>
    <x v="0"/>
    <x v="22"/>
    <s v="Municipio"/>
    <x v="1"/>
    <x v="0"/>
    <s v="Sabanalarga"/>
  </r>
  <r>
    <x v="0"/>
    <x v="0"/>
    <x v="23"/>
    <s v="Alojamiento"/>
    <x v="13"/>
    <x v="0"/>
    <s v="Nunchía"/>
  </r>
  <r>
    <x v="0"/>
    <x v="0"/>
    <x v="24"/>
    <s v="Alojamiento"/>
    <x v="14"/>
    <x v="0"/>
    <s v="Yopal"/>
  </r>
  <r>
    <x v="0"/>
    <x v="0"/>
    <x v="25"/>
    <s v="Sitio de Interes"/>
    <x v="3"/>
    <x v="0"/>
    <s v="Monterrey"/>
  </r>
  <r>
    <x v="0"/>
    <x v="0"/>
    <x v="26"/>
    <s v="Municipio"/>
    <x v="1"/>
    <x v="0"/>
    <s v="Paz de Ariporo"/>
  </r>
  <r>
    <x v="0"/>
    <x v="0"/>
    <x v="27"/>
    <s v="Alojamiento"/>
    <x v="15"/>
    <x v="0"/>
    <s v="Yopal"/>
  </r>
  <r>
    <x v="0"/>
    <x v="0"/>
    <x v="28"/>
    <s v="Sitio de Interes"/>
    <x v="16"/>
    <x v="0"/>
    <s v="Yopal"/>
  </r>
  <r>
    <x v="0"/>
    <x v="0"/>
    <x v="29"/>
    <s v="Sitio de Interes"/>
    <x v="17"/>
    <x v="0"/>
    <s v="Maní"/>
  </r>
  <r>
    <x v="0"/>
    <x v="0"/>
    <x v="30"/>
    <s v="Municipio"/>
    <x v="1"/>
    <x v="0"/>
    <s v="Aguazul"/>
  </r>
  <r>
    <x v="0"/>
    <x v="0"/>
    <x v="31"/>
    <s v="Municipio"/>
    <x v="1"/>
    <x v="0"/>
    <s v="Pore"/>
  </r>
  <r>
    <x v="0"/>
    <x v="0"/>
    <x v="32"/>
    <s v="Alojamiento"/>
    <x v="18"/>
    <x v="0"/>
    <s v="Yopal"/>
  </r>
  <r>
    <x v="0"/>
    <x v="0"/>
    <x v="33"/>
    <s v="Sitio de Interes"/>
    <x v="19"/>
    <x v="0"/>
    <s v="Aguazul"/>
  </r>
  <r>
    <x v="0"/>
    <x v="0"/>
    <x v="34"/>
    <s v="Sitio de Interes"/>
    <x v="12"/>
    <x v="0"/>
    <s v="Yopal"/>
  </r>
  <r>
    <x v="0"/>
    <x v="0"/>
    <x v="35"/>
    <s v="Municipio"/>
    <x v="1"/>
    <x v="0"/>
    <s v="Nunchía"/>
  </r>
  <r>
    <x v="0"/>
    <x v="0"/>
    <x v="36"/>
    <s v="Municipio"/>
    <x v="1"/>
    <x v="0"/>
    <s v="Tauramena"/>
  </r>
  <r>
    <x v="0"/>
    <x v="0"/>
    <x v="37"/>
    <s v="Sitio de Interes"/>
    <x v="16"/>
    <x v="0"/>
    <s v="Monterrey"/>
  </r>
  <r>
    <x v="0"/>
    <x v="0"/>
    <x v="38"/>
    <s v="Sitio de Interes"/>
    <x v="20"/>
    <x v="0"/>
    <s v="Paz de Ariporo"/>
  </r>
  <r>
    <x v="0"/>
    <x v="0"/>
    <x v="39"/>
    <s v="Sitio de Interes"/>
    <x v="21"/>
    <x v="1"/>
    <s v="La Macarena"/>
  </r>
  <r>
    <x v="0"/>
    <x v="0"/>
    <x v="40"/>
    <s v="Sitio de Interes"/>
    <x v="22"/>
    <x v="1"/>
    <s v="Lejanias"/>
  </r>
  <r>
    <x v="0"/>
    <x v="0"/>
    <x v="41"/>
    <s v="Sitio de Interes"/>
    <x v="23"/>
    <x v="0"/>
    <s v="Monterrey"/>
  </r>
  <r>
    <x v="0"/>
    <x v="0"/>
    <x v="42"/>
    <s v="Sitio de Interes"/>
    <x v="3"/>
    <x v="0"/>
    <s v="Villanueva"/>
  </r>
  <r>
    <x v="0"/>
    <x v="0"/>
    <x v="43"/>
    <s v="Sitio de Interes"/>
    <x v="3"/>
    <x v="0"/>
    <s v="Monterrey"/>
  </r>
  <r>
    <x v="0"/>
    <x v="0"/>
    <x v="44"/>
    <s v="Sitio de Interes"/>
    <x v="23"/>
    <x v="0"/>
    <s v="Maní"/>
  </r>
  <r>
    <x v="0"/>
    <x v="0"/>
    <x v="45"/>
    <s v="Alojamiento"/>
    <x v="7"/>
    <x v="0"/>
    <s v="Orocué"/>
  </r>
  <r>
    <x v="0"/>
    <x v="0"/>
    <x v="46"/>
    <s v="Alojamiento"/>
    <x v="15"/>
    <x v="0"/>
    <s v="San Luis de Palenque"/>
  </r>
  <r>
    <x v="0"/>
    <x v="0"/>
    <x v="47"/>
    <s v="Sitio de Interes"/>
    <x v="3"/>
    <x v="0"/>
    <s v="Tauramena"/>
  </r>
  <r>
    <x v="0"/>
    <x v="0"/>
    <x v="48"/>
    <s v="Sitio de Interes"/>
    <x v="0"/>
    <x v="0"/>
    <s v="Sabanalarga"/>
  </r>
  <r>
    <x v="0"/>
    <x v="0"/>
    <x v="49"/>
    <s v="Municipio"/>
    <x v="1"/>
    <x v="1"/>
    <s v="Tame"/>
  </r>
  <r>
    <x v="0"/>
    <x v="0"/>
    <x v="50"/>
    <s v="Sitio de Interes"/>
    <x v="0"/>
    <x v="2"/>
    <s v="Tame"/>
  </r>
  <r>
    <x v="0"/>
    <x v="0"/>
    <x v="51"/>
    <s v="Sitio de Interes"/>
    <x v="24"/>
    <x v="2"/>
    <s v="Arauca"/>
  </r>
  <r>
    <x v="0"/>
    <x v="0"/>
    <x v="52"/>
    <s v="Sitio de Interes"/>
    <x v="25"/>
    <x v="2"/>
    <s v="Arauca"/>
  </r>
  <r>
    <x v="0"/>
    <x v="0"/>
    <x v="53"/>
    <s v="Alojamiento"/>
    <x v="26"/>
    <x v="2"/>
    <s v="Arauquita"/>
  </r>
  <r>
    <x v="1"/>
    <x v="0"/>
    <x v="26"/>
    <s v="Municipio"/>
    <x v="1"/>
    <x v="0"/>
    <s v="Paz de Ariporo"/>
  </r>
  <r>
    <x v="1"/>
    <x v="0"/>
    <x v="36"/>
    <s v="Municipio"/>
    <x v="1"/>
    <x v="0"/>
    <s v="Tauramena"/>
  </r>
  <r>
    <x v="1"/>
    <x v="0"/>
    <x v="47"/>
    <s v="Sitio de Interes"/>
    <x v="3"/>
    <x v="0"/>
    <s v="Tauramena"/>
  </r>
  <r>
    <x v="1"/>
    <x v="0"/>
    <x v="54"/>
    <s v="Municipio"/>
    <x v="1"/>
    <x v="0"/>
    <s v="San Luis de Palenque"/>
  </r>
  <r>
    <x v="1"/>
    <x v="0"/>
    <x v="7"/>
    <s v="Municipio"/>
    <x v="1"/>
    <x v="0"/>
    <s v="Yopal"/>
  </r>
  <r>
    <x v="1"/>
    <x v="0"/>
    <x v="18"/>
    <s v="Municipio"/>
    <x v="1"/>
    <x v="0"/>
    <s v="Orocué"/>
  </r>
  <r>
    <x v="1"/>
    <x v="0"/>
    <x v="30"/>
    <s v="Municipio"/>
    <x v="1"/>
    <x v="0"/>
    <s v="Aguazul"/>
  </r>
  <r>
    <x v="1"/>
    <x v="0"/>
    <x v="6"/>
    <s v="Municipio"/>
    <x v="1"/>
    <x v="0"/>
    <s v="Trinidad"/>
  </r>
  <r>
    <x v="1"/>
    <x v="0"/>
    <x v="55"/>
    <s v="Sitio de Interes"/>
    <x v="20"/>
    <x v="0"/>
    <s v="Trinidad"/>
  </r>
  <r>
    <x v="1"/>
    <x v="0"/>
    <x v="8"/>
    <s v="Municipio"/>
    <x v="1"/>
    <x v="0"/>
    <s v="Monterrey"/>
  </r>
  <r>
    <x v="1"/>
    <x v="0"/>
    <x v="4"/>
    <s v="Alojamiento"/>
    <x v="4"/>
    <x v="0"/>
    <s v="Monterrey"/>
  </r>
  <r>
    <x v="1"/>
    <x v="0"/>
    <x v="27"/>
    <s v="Alojamiento"/>
    <x v="15"/>
    <x v="0"/>
    <s v="Yopal"/>
  </r>
  <r>
    <x v="1"/>
    <x v="0"/>
    <x v="56"/>
    <s v="Alojamiento"/>
    <x v="27"/>
    <x v="0"/>
    <s v="Tauramena"/>
  </r>
  <r>
    <x v="1"/>
    <x v="0"/>
    <x v="57"/>
    <s v="Alojamiento"/>
    <x v="28"/>
    <x v="0"/>
    <s v="Yopal"/>
  </r>
  <r>
    <x v="1"/>
    <x v="0"/>
    <x v="46"/>
    <s v="Alojamiento"/>
    <x v="15"/>
    <x v="0"/>
    <s v="San Luis de Palenque"/>
  </r>
  <r>
    <x v="1"/>
    <x v="0"/>
    <x v="58"/>
    <s v="Sitio de Interes"/>
    <x v="29"/>
    <x v="0"/>
    <s v="Sabanalarga"/>
  </r>
  <r>
    <x v="1"/>
    <x v="0"/>
    <x v="12"/>
    <s v="Alojamiento"/>
    <x v="7"/>
    <x v="0"/>
    <s v="Orocué"/>
  </r>
  <r>
    <x v="1"/>
    <x v="0"/>
    <x v="59"/>
    <s v="Alojamiento"/>
    <x v="30"/>
    <x v="0"/>
    <s v="Tauramena"/>
  </r>
  <r>
    <x v="1"/>
    <x v="0"/>
    <x v="60"/>
    <s v="Sitio de Interes"/>
    <x v="31"/>
    <x v="0"/>
    <s v="San Luis de Palenque"/>
  </r>
  <r>
    <x v="1"/>
    <x v="0"/>
    <x v="21"/>
    <s v="Municipio"/>
    <x v="1"/>
    <x v="0"/>
    <s v="Támara"/>
  </r>
  <r>
    <x v="2"/>
    <x v="1"/>
    <x v="61"/>
    <s v="Municipio"/>
    <x v="1"/>
    <x v="3"/>
    <s v="Puerto Carreño"/>
  </r>
  <r>
    <x v="2"/>
    <x v="1"/>
    <x v="62"/>
    <s v="Municipio"/>
    <x v="1"/>
    <x v="4"/>
    <s v="Inirida"/>
  </r>
  <r>
    <x v="2"/>
    <x v="1"/>
    <x v="63"/>
    <s v="Sitio de Interes"/>
    <x v="32"/>
    <x v="4"/>
    <s v="Inirida"/>
  </r>
  <r>
    <x v="2"/>
    <x v="1"/>
    <x v="64"/>
    <s v="Sitio de Interes"/>
    <x v="20"/>
    <x v="4"/>
    <s v="Inirida"/>
  </r>
  <r>
    <x v="2"/>
    <x v="1"/>
    <x v="65"/>
    <s v="Sitio de Interes"/>
    <x v="23"/>
    <x v="4"/>
    <s v="Inirida"/>
  </r>
  <r>
    <x v="2"/>
    <x v="1"/>
    <x v="66"/>
    <s v="Municipio"/>
    <x v="1"/>
    <x v="5"/>
    <s v="Mitú"/>
  </r>
  <r>
    <x v="2"/>
    <x v="1"/>
    <x v="67"/>
    <s v="Municipio"/>
    <x v="1"/>
    <x v="6"/>
    <s v="San Jose del Guaviare"/>
  </r>
  <r>
    <x v="2"/>
    <x v="1"/>
    <x v="68"/>
    <s v="Sitio de Interes"/>
    <x v="33"/>
    <x v="6"/>
    <s v="San Jose del Guaviare"/>
  </r>
  <r>
    <x v="2"/>
    <x v="1"/>
    <x v="69"/>
    <s v="Sitio de Interes"/>
    <x v="34"/>
    <x v="6"/>
    <s v="San Jose del Guaviare"/>
  </r>
  <r>
    <x v="2"/>
    <x v="1"/>
    <x v="70"/>
    <s v="Sitio de Interes"/>
    <x v="34"/>
    <x v="6"/>
    <s v="San Jose del Guaviare"/>
  </r>
  <r>
    <x v="2"/>
    <x v="1"/>
    <x v="71"/>
    <s v="Sitio de Interes"/>
    <x v="8"/>
    <x v="6"/>
    <s v="San Jose del Guaviare"/>
  </r>
  <r>
    <x v="2"/>
    <x v="1"/>
    <x v="72"/>
    <s v="Sitio de Interes"/>
    <x v="35"/>
    <x v="3"/>
    <s v="Puerto Carreño"/>
  </r>
  <r>
    <x v="2"/>
    <x v="1"/>
    <x v="73"/>
    <s v="Sitio de Interes"/>
    <x v="36"/>
    <x v="3"/>
    <s v="Puerto Carreño"/>
  </r>
  <r>
    <x v="2"/>
    <x v="1"/>
    <x v="74"/>
    <s v="Municipio"/>
    <x v="1"/>
    <x v="3"/>
    <s v="Cazuarito"/>
  </r>
  <r>
    <x v="2"/>
    <x v="1"/>
    <x v="75"/>
    <s v="Sitio de Interes"/>
    <x v="37"/>
    <x v="3"/>
    <s v="Puerto Carreño"/>
  </r>
  <r>
    <x v="3"/>
    <x v="1"/>
    <x v="39"/>
    <s v="Sitio de Interes"/>
    <x v="21"/>
    <x v="1"/>
    <s v="La Macarena"/>
  </r>
  <r>
    <x v="3"/>
    <x v="1"/>
    <x v="76"/>
    <s v="Sitio de Interes"/>
    <x v="38"/>
    <x v="1"/>
    <s v="Puerto Gaitán"/>
  </r>
  <r>
    <x v="3"/>
    <x v="1"/>
    <x v="77"/>
    <s v="Sitio de Interes"/>
    <x v="39"/>
    <x v="1"/>
    <s v="Villavicencio"/>
  </r>
  <r>
    <x v="3"/>
    <x v="1"/>
    <x v="72"/>
    <s v="Sitio de Interes"/>
    <x v="35"/>
    <x v="3"/>
    <s v="Puerto Carreño"/>
  </r>
  <r>
    <x v="3"/>
    <x v="1"/>
    <x v="78"/>
    <s v="Sitio de Interes"/>
    <x v="39"/>
    <x v="1"/>
    <s v="Villavicencio"/>
  </r>
  <r>
    <x v="3"/>
    <x v="1"/>
    <x v="79"/>
    <s v="Alojamiento"/>
    <x v="40"/>
    <x v="1"/>
    <s v="Puerto Lopez"/>
  </r>
  <r>
    <x v="3"/>
    <x v="1"/>
    <x v="80"/>
    <s v="Municipio"/>
    <x v="1"/>
    <x v="1"/>
    <s v="Puerto Lopez"/>
  </r>
  <r>
    <x v="3"/>
    <x v="1"/>
    <x v="81"/>
    <s v="Municipio"/>
    <x v="1"/>
    <x v="1"/>
    <s v="Villavicencio"/>
  </r>
  <r>
    <x v="3"/>
    <x v="1"/>
    <x v="7"/>
    <s v="Municipio"/>
    <x v="1"/>
    <x v="0"/>
    <s v="Yopal"/>
  </r>
  <r>
    <x v="3"/>
    <x v="1"/>
    <x v="61"/>
    <s v="Municipio"/>
    <x v="1"/>
    <x v="3"/>
    <s v="Puerto Carreño"/>
  </r>
  <r>
    <x v="4"/>
    <x v="1"/>
    <x v="81"/>
    <s v="Municipio"/>
    <x v="1"/>
    <x v="1"/>
    <s v="Villavicencio"/>
  </r>
  <r>
    <x v="4"/>
    <x v="1"/>
    <x v="7"/>
    <s v="Municipio"/>
    <x v="1"/>
    <x v="0"/>
    <s v="Yopal"/>
  </r>
  <r>
    <x v="4"/>
    <x v="1"/>
    <x v="82"/>
    <s v="Municipio"/>
    <x v="1"/>
    <x v="2"/>
    <s v="Arauca"/>
  </r>
  <r>
    <x v="4"/>
    <x v="1"/>
    <x v="83"/>
    <s v="Municipio"/>
    <x v="1"/>
    <x v="1"/>
    <s v="Granada"/>
  </r>
  <r>
    <x v="4"/>
    <x v="1"/>
    <x v="49"/>
    <s v="Municipio"/>
    <x v="1"/>
    <x v="1"/>
    <s v="Tame"/>
  </r>
  <r>
    <x v="4"/>
    <x v="1"/>
    <x v="30"/>
    <s v="Municipio"/>
    <x v="1"/>
    <x v="0"/>
    <s v="Aguazul"/>
  </r>
  <r>
    <x v="4"/>
    <x v="1"/>
    <x v="61"/>
    <s v="Municipio"/>
    <x v="1"/>
    <x v="3"/>
    <s v="Puerto Carreño"/>
  </r>
  <r>
    <x v="4"/>
    <x v="1"/>
    <x v="84"/>
    <s v="Municipio"/>
    <x v="1"/>
    <x v="1"/>
    <s v="Acacias"/>
  </r>
  <r>
    <x v="4"/>
    <x v="1"/>
    <x v="80"/>
    <s v="Municipio"/>
    <x v="1"/>
    <x v="1"/>
    <s v="Puerto Lopez"/>
  </r>
  <r>
    <x v="4"/>
    <x v="1"/>
    <x v="85"/>
    <s v="Sitio de Interes"/>
    <x v="20"/>
    <x v="1"/>
    <s v="La Macarena"/>
  </r>
  <r>
    <x v="4"/>
    <x v="1"/>
    <x v="86"/>
    <s v="Sitio de Interes"/>
    <x v="20"/>
    <x v="1"/>
    <s v="La Macarena"/>
  </r>
  <r>
    <x v="4"/>
    <x v="1"/>
    <x v="72"/>
    <s v="Sitio de Interes"/>
    <x v="35"/>
    <x v="3"/>
    <s v="Puerto Carreño"/>
  </r>
  <r>
    <x v="5"/>
    <x v="1"/>
    <x v="33"/>
    <s v="Sitio de Interes"/>
    <x v="19"/>
    <x v="0"/>
    <s v="Aguazul"/>
  </r>
  <r>
    <x v="5"/>
    <x v="1"/>
    <x v="40"/>
    <s v="Sitio de Interes"/>
    <x v="22"/>
    <x v="1"/>
    <s v="Lejanias"/>
  </r>
  <r>
    <x v="5"/>
    <x v="1"/>
    <x v="39"/>
    <s v="Sitio de Interes"/>
    <x v="21"/>
    <x v="1"/>
    <s v="La Macarena"/>
  </r>
  <r>
    <x v="5"/>
    <x v="1"/>
    <x v="72"/>
    <s v="Sitio de Interes"/>
    <x v="35"/>
    <x v="3"/>
    <s v="Puerto Carreño"/>
  </r>
  <r>
    <x v="6"/>
    <x v="1"/>
    <x v="72"/>
    <s v="Sitio de Interes"/>
    <x v="35"/>
    <x v="3"/>
    <s v="Puerto Carreño"/>
  </r>
  <r>
    <x v="6"/>
    <x v="1"/>
    <x v="77"/>
    <s v="Sitio de Interes"/>
    <x v="39"/>
    <x v="1"/>
    <s v="Villavicencio"/>
  </r>
  <r>
    <x v="7"/>
    <x v="1"/>
    <x v="87"/>
    <s v="Sitio de Interes"/>
    <x v="41"/>
    <x v="1"/>
    <s v="Puerto Lopez"/>
  </r>
  <r>
    <x v="7"/>
    <x v="1"/>
    <x v="39"/>
    <s v="Sitio de Interes"/>
    <x v="21"/>
    <x v="1"/>
    <s v="La Macarena"/>
  </r>
  <r>
    <x v="7"/>
    <x v="1"/>
    <x v="78"/>
    <s v="Sitio de Interes"/>
    <x v="39"/>
    <x v="1"/>
    <s v="Villavicencio"/>
  </r>
  <r>
    <x v="7"/>
    <x v="1"/>
    <x v="76"/>
    <s v="Sitio de Interes"/>
    <x v="38"/>
    <x v="1"/>
    <s v="Puerto Gaitán"/>
  </r>
  <r>
    <x v="7"/>
    <x v="1"/>
    <x v="88"/>
    <s v="Sitio de Interes"/>
    <x v="42"/>
    <x v="1"/>
    <s v="Villavicencio"/>
  </r>
  <r>
    <x v="7"/>
    <x v="1"/>
    <x v="79"/>
    <s v="Alojamiento"/>
    <x v="40"/>
    <x v="1"/>
    <s v="Puerto Lopez"/>
  </r>
  <r>
    <x v="7"/>
    <x v="1"/>
    <x v="81"/>
    <s v="Municipio"/>
    <x v="1"/>
    <x v="1"/>
    <s v="Villavicencio"/>
  </r>
  <r>
    <x v="7"/>
    <x v="1"/>
    <x v="61"/>
    <s v="Municipio"/>
    <x v="1"/>
    <x v="3"/>
    <s v="Puerto Carreño"/>
  </r>
  <r>
    <x v="7"/>
    <x v="1"/>
    <x v="7"/>
    <s v="Municipio"/>
    <x v="1"/>
    <x v="0"/>
    <s v="Yopal"/>
  </r>
  <r>
    <x v="8"/>
    <x v="1"/>
    <x v="39"/>
    <s v="Sitio de Interes"/>
    <x v="21"/>
    <x v="1"/>
    <s v="La Macarena"/>
  </r>
  <r>
    <x v="8"/>
    <x v="1"/>
    <x v="77"/>
    <s v="Sitio de Interes"/>
    <x v="39"/>
    <x v="1"/>
    <s v="Villavicencio"/>
  </r>
  <r>
    <x v="8"/>
    <x v="1"/>
    <x v="7"/>
    <s v="Municipio"/>
    <x v="1"/>
    <x v="0"/>
    <s v="Yopal"/>
  </r>
  <r>
    <x v="8"/>
    <x v="1"/>
    <x v="89"/>
    <s v="Sitio de Interes"/>
    <x v="39"/>
    <x v="1"/>
    <s v="Villavicencio"/>
  </r>
  <r>
    <x v="9"/>
    <x v="1"/>
    <x v="39"/>
    <s v="Sitio de Interes"/>
    <x v="21"/>
    <x v="1"/>
    <s v="La Macarena"/>
  </r>
  <r>
    <x v="9"/>
    <x v="1"/>
    <x v="81"/>
    <s v="Municipio"/>
    <x v="1"/>
    <x v="1"/>
    <s v="Villavicencio"/>
  </r>
  <r>
    <x v="9"/>
    <x v="1"/>
    <x v="7"/>
    <s v="Municipio"/>
    <x v="1"/>
    <x v="0"/>
    <s v="Yopal"/>
  </r>
  <r>
    <x v="9"/>
    <x v="1"/>
    <x v="72"/>
    <s v="Sitio de Interes"/>
    <x v="35"/>
    <x v="3"/>
    <s v="Puerto Carreño"/>
  </r>
  <r>
    <x v="9"/>
    <x v="1"/>
    <x v="90"/>
    <s v="Sitio de Interes"/>
    <x v="35"/>
    <x v="3"/>
    <s v="Puerto Carreño"/>
  </r>
  <r>
    <x v="9"/>
    <x v="1"/>
    <x v="91"/>
    <s v="Sitio de Interes"/>
    <x v="35"/>
    <x v="0"/>
    <s v="Yopal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">
  <r>
    <x v="0"/>
    <s v="Instagram"/>
    <x v="0"/>
    <s v="Municipio"/>
    <x v="0"/>
    <x v="0"/>
    <x v="0"/>
  </r>
  <r>
    <x v="0"/>
    <s v="Instagram"/>
    <x v="1"/>
    <s v="Municipio"/>
    <x v="0"/>
    <x v="0"/>
    <x v="1"/>
  </r>
  <r>
    <x v="0"/>
    <s v="Instagram"/>
    <x v="2"/>
    <s v="Municipio"/>
    <x v="0"/>
    <x v="0"/>
    <x v="2"/>
  </r>
  <r>
    <x v="0"/>
    <s v="Instagram"/>
    <x v="3"/>
    <s v="Municipio"/>
    <x v="0"/>
    <x v="0"/>
    <x v="3"/>
  </r>
  <r>
    <x v="0"/>
    <s v="Instagram"/>
    <x v="4"/>
    <s v="Municipio"/>
    <x v="0"/>
    <x v="0"/>
    <x v="4"/>
  </r>
  <r>
    <x v="0"/>
    <s v="Instagram"/>
    <x v="5"/>
    <s v="Municipio"/>
    <x v="0"/>
    <x v="0"/>
    <x v="5"/>
  </r>
  <r>
    <x v="0"/>
    <s v="Instagram"/>
    <x v="6"/>
    <s v="Municipio"/>
    <x v="0"/>
    <x v="0"/>
    <x v="6"/>
  </r>
  <r>
    <x v="0"/>
    <s v="Instagram"/>
    <x v="7"/>
    <s v="Municipio"/>
    <x v="0"/>
    <x v="0"/>
    <x v="7"/>
  </r>
  <r>
    <x v="0"/>
    <s v="Instagram"/>
    <x v="8"/>
    <s v="Municipio"/>
    <x v="0"/>
    <x v="0"/>
    <x v="8"/>
  </r>
  <r>
    <x v="0"/>
    <s v="Instagram"/>
    <x v="9"/>
    <s v="Municipio"/>
    <x v="0"/>
    <x v="0"/>
    <x v="9"/>
  </r>
  <r>
    <x v="0"/>
    <s v="Instagram"/>
    <x v="10"/>
    <s v="Municipio"/>
    <x v="0"/>
    <x v="0"/>
    <x v="10"/>
  </r>
  <r>
    <x v="0"/>
    <s v="Instagram"/>
    <x v="11"/>
    <s v="Municipio"/>
    <x v="0"/>
    <x v="0"/>
    <x v="11"/>
  </r>
  <r>
    <x v="0"/>
    <s v="Instagram"/>
    <x v="12"/>
    <s v="Municipio"/>
    <x v="0"/>
    <x v="0"/>
    <x v="12"/>
  </r>
  <r>
    <x v="0"/>
    <s v="Instagram"/>
    <x v="13"/>
    <s v="Municipio"/>
    <x v="0"/>
    <x v="1"/>
    <x v="13"/>
  </r>
  <r>
    <x v="1"/>
    <s v="Instagram"/>
    <x v="8"/>
    <s v="Municipio"/>
    <x v="0"/>
    <x v="0"/>
    <x v="8"/>
  </r>
  <r>
    <x v="1"/>
    <s v="Instagram"/>
    <x v="12"/>
    <s v="Municipio"/>
    <x v="0"/>
    <x v="0"/>
    <x v="12"/>
  </r>
  <r>
    <x v="1"/>
    <s v="Instagram"/>
    <x v="14"/>
    <s v="Municipio"/>
    <x v="0"/>
    <x v="0"/>
    <x v="14"/>
  </r>
  <r>
    <x v="1"/>
    <s v="Instagram"/>
    <x v="2"/>
    <s v="Municipio"/>
    <x v="0"/>
    <x v="0"/>
    <x v="2"/>
  </r>
  <r>
    <x v="1"/>
    <s v="Instagram"/>
    <x v="5"/>
    <s v="Municipio"/>
    <x v="0"/>
    <x v="0"/>
    <x v="5"/>
  </r>
  <r>
    <x v="1"/>
    <s v="Instagram"/>
    <x v="9"/>
    <s v="Municipio"/>
    <x v="0"/>
    <x v="0"/>
    <x v="9"/>
  </r>
  <r>
    <x v="1"/>
    <s v="Instagram"/>
    <x v="1"/>
    <s v="Municipio"/>
    <x v="0"/>
    <x v="0"/>
    <x v="1"/>
  </r>
  <r>
    <x v="1"/>
    <s v="Instagram"/>
    <x v="3"/>
    <s v="Municipio"/>
    <x v="0"/>
    <x v="0"/>
    <x v="3"/>
  </r>
  <r>
    <x v="1"/>
    <s v="Instagram"/>
    <x v="6"/>
    <s v="Municipio"/>
    <x v="0"/>
    <x v="0"/>
    <x v="6"/>
  </r>
  <r>
    <x v="2"/>
    <s v="Google"/>
    <x v="15"/>
    <s v="Municipio"/>
    <x v="0"/>
    <x v="2"/>
    <x v="15"/>
  </r>
  <r>
    <x v="2"/>
    <s v="Google"/>
    <x v="16"/>
    <s v="Municipio"/>
    <x v="0"/>
    <x v="3"/>
    <x v="16"/>
  </r>
  <r>
    <x v="2"/>
    <s v="Google"/>
    <x v="17"/>
    <s v="Municipio"/>
    <x v="0"/>
    <x v="4"/>
    <x v="17"/>
  </r>
  <r>
    <x v="2"/>
    <s v="Google"/>
    <x v="18"/>
    <s v="Municipio"/>
    <x v="0"/>
    <x v="5"/>
    <x v="18"/>
  </r>
  <r>
    <x v="2"/>
    <s v="Google"/>
    <x v="19"/>
    <s v="Municipio"/>
    <x v="0"/>
    <x v="2"/>
    <x v="19"/>
  </r>
  <r>
    <x v="3"/>
    <s v="Google"/>
    <x v="20"/>
    <s v="Municipio"/>
    <x v="0"/>
    <x v="1"/>
    <x v="20"/>
  </r>
  <r>
    <x v="3"/>
    <s v="Google"/>
    <x v="21"/>
    <s v="Municipio"/>
    <x v="0"/>
    <x v="1"/>
    <x v="21"/>
  </r>
  <r>
    <x v="3"/>
    <s v="Google"/>
    <x v="2"/>
    <s v="Municipio"/>
    <x v="0"/>
    <x v="0"/>
    <x v="2"/>
  </r>
  <r>
    <x v="3"/>
    <s v="Google"/>
    <x v="15"/>
    <s v="Municipio"/>
    <x v="0"/>
    <x v="2"/>
    <x v="15"/>
  </r>
  <r>
    <x v="4"/>
    <s v="Google"/>
    <x v="21"/>
    <s v="Municipio"/>
    <x v="0"/>
    <x v="1"/>
    <x v="21"/>
  </r>
  <r>
    <x v="4"/>
    <s v="Google"/>
    <x v="2"/>
    <s v="Municipio"/>
    <x v="0"/>
    <x v="0"/>
    <x v="2"/>
  </r>
  <r>
    <x v="4"/>
    <s v="Google"/>
    <x v="22"/>
    <s v="Municipio"/>
    <x v="0"/>
    <x v="6"/>
    <x v="22"/>
  </r>
  <r>
    <x v="4"/>
    <s v="Google"/>
    <x v="23"/>
    <s v="Municipio"/>
    <x v="0"/>
    <x v="1"/>
    <x v="23"/>
  </r>
  <r>
    <x v="4"/>
    <s v="Google"/>
    <x v="13"/>
    <s v="Municipio"/>
    <x v="0"/>
    <x v="1"/>
    <x v="13"/>
  </r>
  <r>
    <x v="4"/>
    <s v="Google"/>
    <x v="9"/>
    <s v="Municipio"/>
    <x v="0"/>
    <x v="0"/>
    <x v="9"/>
  </r>
  <r>
    <x v="4"/>
    <s v="Google"/>
    <x v="15"/>
    <s v="Municipio"/>
    <x v="0"/>
    <x v="2"/>
    <x v="15"/>
  </r>
  <r>
    <x v="4"/>
    <s v="Google"/>
    <x v="24"/>
    <s v="Municipio"/>
    <x v="0"/>
    <x v="1"/>
    <x v="24"/>
  </r>
  <r>
    <x v="4"/>
    <s v="Google"/>
    <x v="20"/>
    <s v="Municipio"/>
    <x v="0"/>
    <x v="1"/>
    <x v="20"/>
  </r>
  <r>
    <x v="5"/>
    <s v="Google"/>
    <x v="21"/>
    <s v="Municipio"/>
    <x v="0"/>
    <x v="1"/>
    <x v="21"/>
  </r>
  <r>
    <x v="5"/>
    <s v="Google"/>
    <x v="15"/>
    <s v="Municipio"/>
    <x v="0"/>
    <x v="2"/>
    <x v="15"/>
  </r>
  <r>
    <x v="5"/>
    <s v="Google"/>
    <x v="2"/>
    <s v="Municipio"/>
    <x v="0"/>
    <x v="0"/>
    <x v="2"/>
  </r>
  <r>
    <x v="6"/>
    <s v="Google"/>
    <x v="2"/>
    <s v="Municipio"/>
    <x v="0"/>
    <x v="0"/>
    <x v="2"/>
  </r>
  <r>
    <x v="7"/>
    <s v="Google"/>
    <x v="21"/>
    <s v="Municipio"/>
    <x v="0"/>
    <x v="1"/>
    <x v="21"/>
  </r>
  <r>
    <x v="7"/>
    <s v="Google"/>
    <x v="2"/>
    <s v="Municipio"/>
    <x v="0"/>
    <x v="0"/>
    <x v="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9">
  <r>
    <x v="0"/>
    <s v="Instagram"/>
    <x v="0"/>
    <s v="Sitio de Interes"/>
    <s v="Mirador"/>
    <x v="0"/>
    <x v="0"/>
  </r>
  <r>
    <x v="0"/>
    <s v="Instagram"/>
    <x v="1"/>
    <s v="Sitio de Interes"/>
    <s v="Espeleología"/>
    <x v="0"/>
    <x v="0"/>
  </r>
  <r>
    <x v="0"/>
    <s v="Instagram"/>
    <x v="2"/>
    <s v="Sitio de Interes"/>
    <s v="Balneario"/>
    <x v="0"/>
    <x v="1"/>
  </r>
  <r>
    <x v="0"/>
    <s v="Instagram"/>
    <x v="3"/>
    <s v="Alojamiento"/>
    <s v="Granja Tematica, Glamping, Camping, Paseo en Curiara y Restaurante."/>
    <x v="0"/>
    <x v="0"/>
  </r>
  <r>
    <x v="0"/>
    <s v="Instagram"/>
    <x v="4"/>
    <s v="Alojamiento"/>
    <s v="Hotel"/>
    <x v="0"/>
    <x v="0"/>
  </r>
  <r>
    <x v="0"/>
    <s v="Instagram"/>
    <x v="5"/>
    <s v="Sitio de Interes"/>
    <s v="Monumento"/>
    <x v="0"/>
    <x v="2"/>
  </r>
  <r>
    <x v="0"/>
    <s v="Instagram"/>
    <x v="6"/>
    <s v="Sitio de Interes"/>
    <s v="Mirador"/>
    <x v="0"/>
    <x v="3"/>
  </r>
  <r>
    <x v="0"/>
    <s v="Instagram"/>
    <x v="7"/>
    <s v="Alojamiento"/>
    <s v="Alojamiento tematico llanero de lujo, senderismo, avistamiento de fauna, avistamiento de paisajes y cabalgatas."/>
    <x v="0"/>
    <x v="4"/>
  </r>
  <r>
    <x v="0"/>
    <s v="Instagram"/>
    <x v="8"/>
    <s v="Sitio de Interes"/>
    <s v="Balneario"/>
    <x v="0"/>
    <x v="5"/>
  </r>
  <r>
    <x v="0"/>
    <s v="Instagram"/>
    <x v="9"/>
    <s v="Sitio de Interes"/>
    <s v="Avistamiento paisajistico"/>
    <x v="0"/>
    <x v="6"/>
  </r>
  <r>
    <x v="0"/>
    <s v="Instagram"/>
    <x v="10"/>
    <s v="Sitio de Interes"/>
    <s v="Avistamiento paisajistico, paseo en canoa"/>
    <x v="0"/>
    <x v="6"/>
  </r>
  <r>
    <x v="0"/>
    <s v="Instagram"/>
    <x v="11"/>
    <s v="Alojamiento"/>
    <s v="Alojamiento de lujo, mirador, camping, avistamiento paisajistico, senderismo."/>
    <x v="0"/>
    <x v="7"/>
  </r>
  <r>
    <x v="0"/>
    <s v="Instagram"/>
    <x v="12"/>
    <s v="Sitio de Interes"/>
    <s v="Avistamiento paisajistico, avistamiento de fauna, senderismo "/>
    <x v="0"/>
    <x v="8"/>
  </r>
  <r>
    <x v="0"/>
    <s v="Instagram"/>
    <x v="13"/>
    <s v="Sitio de Interes"/>
    <s v="Avistamiento paisajistico"/>
    <x v="0"/>
    <x v="4"/>
  </r>
  <r>
    <x v="0"/>
    <s v="Instagram"/>
    <x v="14"/>
    <s v="Sitio de Interes"/>
    <s v="Ecoturismo, avistamiento paisajistoco, avistamiento de fauna"/>
    <x v="0"/>
    <x v="4"/>
  </r>
  <r>
    <x v="0"/>
    <s v="Instagram"/>
    <x v="15"/>
    <s v="Alojamiento"/>
    <s v="Glamping, avistamiento paisajistico"/>
    <x v="0"/>
    <x v="9"/>
  </r>
  <r>
    <x v="0"/>
    <s v="Instagram"/>
    <x v="16"/>
    <s v="Alojamiento"/>
    <s v="Alojamiento tematico llanero, senderismo, restaurante, avistamiento de fauna, avistamiento paisajistico"/>
    <x v="0"/>
    <x v="5"/>
  </r>
  <r>
    <x v="0"/>
    <s v="Instagram"/>
    <x v="17"/>
    <s v="Sitio de Interes"/>
    <s v="Balneario"/>
    <x v="0"/>
    <x v="0"/>
  </r>
  <r>
    <x v="0"/>
    <s v="Instagram"/>
    <x v="18"/>
    <s v="Alojamiento"/>
    <s v="Alojamiento tematico llanero, safari llanero, senderismo, avistamiento de fauna, avistamiento paisajistico, cabalgatas, paseos en bicicleta, paseos en curiara, muestras culturales, pesca artesanal, trabajo de llano"/>
    <x v="0"/>
    <x v="5"/>
  </r>
  <r>
    <x v="0"/>
    <s v="Instagram"/>
    <x v="19"/>
    <s v="Sitio de Interes"/>
    <s v="Caminata, avistamiento de fauna, avistamiento paisajistico"/>
    <x v="0"/>
    <x v="5"/>
  </r>
  <r>
    <x v="0"/>
    <s v="Instagram"/>
    <x v="20"/>
    <s v="Sitio de Interes"/>
    <s v="Restaurante, mirador"/>
    <x v="0"/>
    <x v="10"/>
  </r>
  <r>
    <x v="0"/>
    <s v="Instagram"/>
    <x v="21"/>
    <s v="Alojamiento"/>
    <s v="Camping, mirador"/>
    <x v="0"/>
    <x v="5"/>
  </r>
  <r>
    <x v="0"/>
    <s v="Instagram"/>
    <x v="22"/>
    <s v="Sitio de Interes"/>
    <s v="Avistamiento paisajistico, avistamiento de fauna"/>
    <x v="0"/>
    <x v="8"/>
  </r>
  <r>
    <x v="0"/>
    <s v="Instagram"/>
    <x v="23"/>
    <s v="Sitio de Interes"/>
    <s v="Ecoturismo, avistamiento paisajistoco, avistamiento de fauna"/>
    <x v="0"/>
    <x v="5"/>
  </r>
  <r>
    <x v="0"/>
    <s v="Instagram"/>
    <x v="24"/>
    <s v="Sitio de Interes"/>
    <s v="Caminata, avistamiento de fauna, avistamiento paisajistico"/>
    <x v="0"/>
    <x v="0"/>
  </r>
  <r>
    <x v="0"/>
    <s v="Instagram"/>
    <x v="25"/>
    <s v="Sitio de Interes"/>
    <s v="Avistamiento de fauna, avistamiento paisajistico"/>
    <x v="0"/>
    <x v="3"/>
  </r>
  <r>
    <x v="0"/>
    <s v="Instagram"/>
    <x v="26"/>
    <s v="Sitio de Interes"/>
    <s v="Balneario, avistamiento paisajistico, avistamiento de fauna, alojamiento"/>
    <x v="1"/>
    <x v="11"/>
  </r>
  <r>
    <x v="0"/>
    <s v="Instagram"/>
    <x v="27"/>
    <s v="Sitio de Interes"/>
    <s v="Balneario, actividades de aventura"/>
    <x v="1"/>
    <x v="12"/>
  </r>
  <r>
    <x v="0"/>
    <s v="Instagram"/>
    <x v="28"/>
    <s v="Sitio de Interes"/>
    <s v="Balneario, avistamiento paisajistico"/>
    <x v="0"/>
    <x v="0"/>
  </r>
  <r>
    <x v="0"/>
    <s v="Instagram"/>
    <x v="29"/>
    <s v="Sitio de Interes"/>
    <s v="Balneario"/>
    <x v="0"/>
    <x v="13"/>
  </r>
  <r>
    <x v="0"/>
    <s v="Instagram"/>
    <x v="30"/>
    <s v="Sitio de Interes"/>
    <s v="Balneario"/>
    <x v="0"/>
    <x v="0"/>
  </r>
  <r>
    <x v="0"/>
    <s v="Instagram"/>
    <x v="31"/>
    <s v="Sitio de Interes"/>
    <s v="Balneario, avistamiento paisajistico"/>
    <x v="0"/>
    <x v="10"/>
  </r>
  <r>
    <x v="0"/>
    <s v="Instagram"/>
    <x v="32"/>
    <s v="Alojamiento"/>
    <s v="Alojamiento tematico llanero de lujo, senderismo, avistamiento de fauna, avistamiento de paisajes y cabalgatas."/>
    <x v="0"/>
    <x v="4"/>
  </r>
  <r>
    <x v="0"/>
    <s v="Instagram"/>
    <x v="33"/>
    <s v="Alojamiento"/>
    <s v="Alojamiento tematico llanero, safari llanero, senderismo, avistamiento de fauna, avistamiento paisajistico, cabalgatas, paseos en bicicleta, paseos en curiara, muestras culturales, pesca artesanal, trabajo de llano"/>
    <x v="0"/>
    <x v="6"/>
  </r>
  <r>
    <x v="0"/>
    <s v="Instagram"/>
    <x v="34"/>
    <s v="Sitio de Interes"/>
    <s v="Balneario"/>
    <x v="0"/>
    <x v="7"/>
  </r>
  <r>
    <x v="0"/>
    <s v="Instagram"/>
    <x v="35"/>
    <s v="Sitio de Interes"/>
    <s v="Mirador"/>
    <x v="0"/>
    <x v="14"/>
  </r>
  <r>
    <x v="0"/>
    <s v="Instagram"/>
    <x v="36"/>
    <s v="Sitio de Interes"/>
    <s v="Mirador"/>
    <x v="2"/>
    <x v="15"/>
  </r>
  <r>
    <x v="0"/>
    <s v="Instagram"/>
    <x v="37"/>
    <s v="Sitio de Interes"/>
    <s v="Balneario, avistamiento de fauna"/>
    <x v="2"/>
    <x v="16"/>
  </r>
  <r>
    <x v="0"/>
    <s v="Instagram"/>
    <x v="38"/>
    <s v="Sitio de Interes"/>
    <s v="Ecoturismo, safari llanero, senderismo, avistamiento de fauna, avistamiento de paisajes y cabalgatas."/>
    <x v="2"/>
    <x v="16"/>
  </r>
  <r>
    <x v="0"/>
    <s v="Instagram"/>
    <x v="39"/>
    <s v="Alojamiento"/>
    <s v="Agroturismo"/>
    <x v="2"/>
    <x v="17"/>
  </r>
  <r>
    <x v="1"/>
    <s v="Instagram"/>
    <x v="34"/>
    <s v="Sitio de Interes"/>
    <s v="Balneario"/>
    <x v="0"/>
    <x v="7"/>
  </r>
  <r>
    <x v="1"/>
    <s v="Instagram"/>
    <x v="40"/>
    <s v="Sitio de Interes"/>
    <s v="Avistamiento de fauna, avistamiento paisajistico"/>
    <x v="0"/>
    <x v="18"/>
  </r>
  <r>
    <x v="1"/>
    <s v="Instagram"/>
    <x v="3"/>
    <s v="Alojamiento"/>
    <s v="Granja Tematica, Glamping, Camping, Paseo en Curiara y Restaurante."/>
    <x v="0"/>
    <x v="0"/>
  </r>
  <r>
    <x v="1"/>
    <s v="Instagram"/>
    <x v="18"/>
    <s v="Alojamiento"/>
    <s v="Alojamiento tematico llanero, safari llanero, senderismo, avistamiento de fauna, avistamiento paisajistico, cabalgatas, paseos en bicicleta, paseos en curiara, muestras culturales, pesca artesanal, trabajo de llano"/>
    <x v="0"/>
    <x v="5"/>
  </r>
  <r>
    <x v="1"/>
    <s v="Instagram"/>
    <x v="41"/>
    <s v="Alojamiento"/>
    <s v="Alojamiento, mirador, senderismo, avistamiento de fauna, avistamiento de paisajes"/>
    <x v="0"/>
    <x v="7"/>
  </r>
  <r>
    <x v="1"/>
    <s v="Instagram"/>
    <x v="42"/>
    <s v="Alojamiento"/>
    <s v="Alojamiento campestre"/>
    <x v="0"/>
    <x v="5"/>
  </r>
  <r>
    <x v="1"/>
    <s v="Instagram"/>
    <x v="33"/>
    <s v="Alojamiento"/>
    <s v="Alojamiento tematico llanero, safari llanero, senderismo, avistamiento de fauna, avistamiento paisajistico, cabalgatas, paseos en bicicleta, paseos en curiara, muestras culturales, pesca artesanal, trabajo de llano"/>
    <x v="0"/>
    <x v="6"/>
  </r>
  <r>
    <x v="1"/>
    <s v="Instagram"/>
    <x v="43"/>
    <s v="Sitio de Interes"/>
    <s v="Petroglifos"/>
    <x v="0"/>
    <x v="14"/>
  </r>
  <r>
    <x v="1"/>
    <s v="Instagram"/>
    <x v="7"/>
    <s v="Alojamiento"/>
    <s v="Alojamiento tematico llanero de lujo, senderismo, avistamiento de fauna, avistamiento de paisajes y cabalgatas."/>
    <x v="0"/>
    <x v="4"/>
  </r>
  <r>
    <x v="1"/>
    <s v="Instagram"/>
    <x v="44"/>
    <s v="Alojamiento"/>
    <s v="Alojamiento, cabalgatas, senderismo, agroturismo"/>
    <x v="0"/>
    <x v="7"/>
  </r>
  <r>
    <x v="1"/>
    <s v="Instagram"/>
    <x v="45"/>
    <s v="Sitio de Interes"/>
    <s v="Restaurante, museo"/>
    <x v="0"/>
    <x v="6"/>
  </r>
  <r>
    <x v="2"/>
    <s v="Google"/>
    <x v="46"/>
    <s v="Sitio de Interes"/>
    <s v="Petroglifos, comunidades indigenas"/>
    <x v="3"/>
    <x v="19"/>
  </r>
  <r>
    <x v="2"/>
    <s v="Google"/>
    <x v="47"/>
    <s v="Sitio de Interes"/>
    <s v="Avistamiento de fauna, avistamiento paisajistico"/>
    <x v="3"/>
    <x v="19"/>
  </r>
  <r>
    <x v="2"/>
    <s v="Google"/>
    <x v="48"/>
    <s v="Sitio de Interes"/>
    <s v="Balneario, avistamiento paisajistico"/>
    <x v="3"/>
    <x v="19"/>
  </r>
  <r>
    <x v="2"/>
    <s v="Google"/>
    <x v="49"/>
    <s v="Sitio de Interes"/>
    <s v="Petroglifos, avistamiento paisajistico"/>
    <x v="4"/>
    <x v="20"/>
  </r>
  <r>
    <x v="2"/>
    <s v="Google"/>
    <x v="50"/>
    <s v="Sitio de Interes"/>
    <s v="Petroglifos, avistamiento paisajistico, senderismo"/>
    <x v="4"/>
    <x v="20"/>
  </r>
  <r>
    <x v="2"/>
    <s v="Google"/>
    <x v="51"/>
    <s v="Sitio de Interes"/>
    <s v="Petroglifos, avistamiento paisajistico, senderismo"/>
    <x v="4"/>
    <x v="20"/>
  </r>
  <r>
    <x v="2"/>
    <s v="Google"/>
    <x v="52"/>
    <s v="Sitio de Interes"/>
    <s v="Avistamiento paisajistico"/>
    <x v="4"/>
    <x v="20"/>
  </r>
  <r>
    <x v="2"/>
    <s v="Google"/>
    <x v="53"/>
    <s v="Sitio de Interes"/>
    <s v="Reserva natural, avistamiento de fauna, avistamiento paisajistico"/>
    <x v="5"/>
    <x v="21"/>
  </r>
  <r>
    <x v="2"/>
    <s v="Google"/>
    <x v="54"/>
    <s v="Sitio de Interes"/>
    <s v="Pesca deportiva, avistamiento de fauna, avistamiento paisajistico"/>
    <x v="5"/>
    <x v="21"/>
  </r>
  <r>
    <x v="2"/>
    <s v="Google"/>
    <x v="55"/>
    <s v="Sitio de Interes"/>
    <s v="Comunidad indigena"/>
    <x v="5"/>
    <x v="21"/>
  </r>
  <r>
    <x v="3"/>
    <s v="Google"/>
    <x v="26"/>
    <s v="Sitio de Interes"/>
    <s v="Balneario, avistamiento paisajistico, avistamiento de fauna, alojamiento"/>
    <x v="1"/>
    <x v="11"/>
  </r>
  <r>
    <x v="3"/>
    <s v="Google"/>
    <x v="56"/>
    <s v="Sitio de Interes"/>
    <s v="Balnerario, pesca deportiva"/>
    <x v="1"/>
    <x v="22"/>
  </r>
  <r>
    <x v="3"/>
    <s v="Google"/>
    <x v="57"/>
    <s v="Sitio de Interes"/>
    <s v="Parque ecologico, avistamiento de fauna"/>
    <x v="1"/>
    <x v="23"/>
  </r>
  <r>
    <x v="3"/>
    <s v="Google"/>
    <x v="53"/>
    <s v="Sitio de Interes"/>
    <s v="Reserva natural, avistamiento de fauna, avistamiento paisajistico"/>
    <x v="5"/>
    <x v="21"/>
  </r>
  <r>
    <x v="3"/>
    <s v="Google"/>
    <x v="58"/>
    <s v="Sitio de Interes"/>
    <s v="Parque ecologico, avistamiento de fauna"/>
    <x v="1"/>
    <x v="23"/>
  </r>
  <r>
    <x v="3"/>
    <s v="Google"/>
    <x v="59"/>
    <s v="Alojamiento"/>
    <s v="Alojamiento, parque tematico, avistamiento de fauna, avistamiento paisajistico, "/>
    <x v="1"/>
    <x v="24"/>
  </r>
  <r>
    <x v="4"/>
    <s v="Google"/>
    <x v="60"/>
    <s v="Sitio de Interes"/>
    <s v="Avistamiento de fauna, avistamiento paisajistico"/>
    <x v="1"/>
    <x v="11"/>
  </r>
  <r>
    <x v="4"/>
    <s v="Google"/>
    <x v="61"/>
    <s v="Sitio de Interes"/>
    <s v="Avistamiento de fauna, avistamiento paisajistico"/>
    <x v="1"/>
    <x v="11"/>
  </r>
  <r>
    <x v="4"/>
    <s v="Google"/>
    <x v="53"/>
    <s v="Sitio de Interes"/>
    <s v="Reserva natural, avistamiento de fauna, avistamiento paisajistico"/>
    <x v="5"/>
    <x v="21"/>
  </r>
  <r>
    <x v="5"/>
    <s v="Google"/>
    <x v="22"/>
    <s v="Sitio de Interes"/>
    <s v="Avistamiento paisajistico, avistamiento de fauna"/>
    <x v="0"/>
    <x v="8"/>
  </r>
  <r>
    <x v="5"/>
    <s v="Google"/>
    <x v="27"/>
    <s v="Sitio de Interes"/>
    <s v="Balneario, actividades de aventura"/>
    <x v="1"/>
    <x v="12"/>
  </r>
  <r>
    <x v="5"/>
    <s v="Google"/>
    <x v="26"/>
    <s v="Sitio de Interes"/>
    <s v="Balneario, avistamiento paisajistico, avistamiento de fauna, alojamiento"/>
    <x v="1"/>
    <x v="11"/>
  </r>
  <r>
    <x v="5"/>
    <s v="Google"/>
    <x v="53"/>
    <s v="Sitio de Interes"/>
    <s v="Reserva natural, avistamiento de fauna, avistamiento paisajistico"/>
    <x v="5"/>
    <x v="21"/>
  </r>
  <r>
    <x v="6"/>
    <s v="Google"/>
    <x v="53"/>
    <s v="Sitio de Interes"/>
    <s v="Reserva natural, avistamiento de fauna, avistamiento paisajistico"/>
    <x v="5"/>
    <x v="21"/>
  </r>
  <r>
    <x v="6"/>
    <s v="Google"/>
    <x v="57"/>
    <s v="Sitio de Interes"/>
    <s v="Parque ecologico, avistamiento de fauna"/>
    <x v="1"/>
    <x v="23"/>
  </r>
  <r>
    <x v="7"/>
    <s v="Google"/>
    <x v="62"/>
    <s v="Sitio de Interes"/>
    <s v="Monumento, mirador"/>
    <x v="1"/>
    <x v="24"/>
  </r>
  <r>
    <x v="7"/>
    <s v="Google"/>
    <x v="26"/>
    <s v="Sitio de Interes"/>
    <s v="Balneario, avistamiento paisajistico, avistamiento de fauna, alojamiento"/>
    <x v="1"/>
    <x v="11"/>
  </r>
  <r>
    <x v="7"/>
    <s v="Google"/>
    <x v="58"/>
    <s v="Sitio de Interes"/>
    <s v="Parque ecologico, avistamiento de fauna"/>
    <x v="1"/>
    <x v="23"/>
  </r>
  <r>
    <x v="7"/>
    <s v="Google"/>
    <x v="56"/>
    <s v="Sitio de Interes"/>
    <s v="Balnerario, pesca deportiva"/>
    <x v="1"/>
    <x v="22"/>
  </r>
  <r>
    <x v="7"/>
    <s v="Google"/>
    <x v="63"/>
    <s v="Sitio de Interes"/>
    <s v="Parque tematico, alojamiento, avistamiento de fauna, avistamiento paisajistico"/>
    <x v="1"/>
    <x v="23"/>
  </r>
  <r>
    <x v="7"/>
    <s v="Google"/>
    <x v="59"/>
    <s v="Alojamiento"/>
    <s v="Alojamiento, parque tematico, avistamiento de fauna, avistamiento paisajistico, "/>
    <x v="1"/>
    <x v="24"/>
  </r>
  <r>
    <x v="8"/>
    <s v="Google"/>
    <x v="26"/>
    <s v="Sitio de Interes"/>
    <s v="Balneario, avistamiento paisajistico, avistamiento de fauna, alojamiento"/>
    <x v="1"/>
    <x v="11"/>
  </r>
  <r>
    <x v="8"/>
    <s v="Google"/>
    <x v="57"/>
    <s v="Sitio de Interes"/>
    <s v="Parque ecologico, avistamiento de fauna"/>
    <x v="1"/>
    <x v="23"/>
  </r>
  <r>
    <x v="8"/>
    <s v="Google"/>
    <x v="64"/>
    <s v="Sitio de Interes"/>
    <s v="Parque ecologico, avistamiento de fauna"/>
    <x v="1"/>
    <x v="23"/>
  </r>
  <r>
    <x v="9"/>
    <s v="Google"/>
    <x v="26"/>
    <s v="Sitio de Interes"/>
    <s v="Balneario, avistamiento paisajistico, avistamiento de fauna, alojamiento"/>
    <x v="1"/>
    <x v="11"/>
  </r>
  <r>
    <x v="9"/>
    <s v="Google"/>
    <x v="53"/>
    <s v="Sitio de Interes"/>
    <s v="Reserva natural, avistamiento de fauna, avistamiento paisajistico"/>
    <x v="5"/>
    <x v="21"/>
  </r>
  <r>
    <x v="9"/>
    <s v="Google"/>
    <x v="65"/>
    <s v="Sitio de Interes"/>
    <s v="Reserva natural, avistamiento de fauna, avistamiento paisajistico"/>
    <x v="5"/>
    <x v="21"/>
  </r>
  <r>
    <x v="9"/>
    <s v="Google"/>
    <x v="66"/>
    <s v="Sitio de Interes"/>
    <s v="Reserva natural, avistamiento de fauna, avistamiento paisajistico"/>
    <x v="0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34B968E-FDD4-9B44-9DDE-461CFDBFA3FE}" name="TablaDinámica8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10">
  <location ref="M1:N9" firstHeaderRow="1" firstDataRow="1" firstDataCol="1"/>
  <pivotFields count="7">
    <pivotField dataField="1" showAll="0"/>
    <pivotField showAll="0"/>
    <pivotField showAll="0"/>
    <pivotField showAll="0"/>
    <pivotField showAll="0"/>
    <pivotField axis="axisRow" showAll="0" sortType="ascending">
      <items count="8">
        <item x="2"/>
        <item x="0"/>
        <item x="4"/>
        <item x="6"/>
        <item x="1"/>
        <item x="5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5"/>
  </rowFields>
  <rowItems count="8">
    <i>
      <x v="5"/>
    </i>
    <i>
      <x v="2"/>
    </i>
    <i>
      <x v="3"/>
    </i>
    <i>
      <x/>
    </i>
    <i>
      <x v="6"/>
    </i>
    <i>
      <x v="4"/>
    </i>
    <i>
      <x v="1"/>
    </i>
    <i t="grand">
      <x/>
    </i>
  </rowItems>
  <colItems count="1">
    <i/>
  </colItems>
  <dataFields count="1">
    <dataField name="Cuenta de PAGINA" fld="0" subtotal="count" baseField="0" baseItem="0"/>
  </dataFields>
  <chartFormats count="1"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31F3230-2A59-EC46-831B-31388E46CE73}" name="TablaDinámica2" cacheId="2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W12:AW54" firstHeaderRow="1" firstDataRow="1" firstDataCol="1" rowPageCount="1" colPageCount="1"/>
  <pivotFields count="7">
    <pivotField showAll="0"/>
    <pivotField showAll="0"/>
    <pivotField axis="axisRow" showAll="0">
      <items count="68">
        <item n="Balcones del Cacique" x="41"/>
        <item x="57"/>
        <item x="55"/>
        <item x="26"/>
        <item x="48"/>
        <item x="27"/>
        <item x="30"/>
        <item x="2"/>
        <item x="34"/>
        <item x="17"/>
        <item x="8"/>
        <item x="47"/>
        <item x="11"/>
        <item x="52"/>
        <item x="49"/>
        <item x="46"/>
        <item x="60"/>
        <item x="1"/>
        <item x="16"/>
        <item x="18"/>
        <item x="20"/>
        <item x="38"/>
        <item x="39"/>
        <item x="64"/>
        <item x="44"/>
        <item x="15"/>
        <item x="66"/>
        <item x="32"/>
        <item x="4"/>
        <item x="45"/>
        <item x="51"/>
        <item x="3"/>
        <item x="22"/>
        <item x="9"/>
        <item x="0"/>
        <item x="35"/>
        <item x="6"/>
        <item x="25"/>
        <item x="5"/>
        <item x="62"/>
        <item x="59"/>
        <item x="14"/>
        <item x="58"/>
        <item x="53"/>
        <item x="12"/>
        <item x="43"/>
        <item x="29"/>
        <item x="31"/>
        <item x="36"/>
        <item x="13"/>
        <item x="42"/>
        <item x="65"/>
        <item x="40"/>
        <item x="33"/>
        <item x="23"/>
        <item x="37"/>
        <item x="54"/>
        <item x="56"/>
        <item x="10"/>
        <item x="28"/>
        <item x="21"/>
        <item x="7"/>
        <item x="19"/>
        <item x="50"/>
        <item x="61"/>
        <item x="63"/>
        <item x="24"/>
        <item t="default"/>
      </items>
    </pivotField>
    <pivotField showAll="0"/>
    <pivotField showAll="0"/>
    <pivotField axis="axisPage" multipleItemSelectionAllowed="1" showAll="0">
      <items count="7">
        <item h="1" x="2"/>
        <item x="0"/>
        <item h="1" x="3"/>
        <item h="1" x="4"/>
        <item h="1" x="1"/>
        <item h="1" x="5"/>
        <item t="default"/>
      </items>
    </pivotField>
    <pivotField showAll="0"/>
  </pivotFields>
  <rowFields count="1">
    <field x="2"/>
  </rowFields>
  <rowItems count="42">
    <i>
      <x/>
    </i>
    <i>
      <x v="6"/>
    </i>
    <i>
      <x v="7"/>
    </i>
    <i>
      <x v="8"/>
    </i>
    <i>
      <x v="9"/>
    </i>
    <i>
      <x v="10"/>
    </i>
    <i>
      <x v="12"/>
    </i>
    <i>
      <x v="17"/>
    </i>
    <i>
      <x v="18"/>
    </i>
    <i>
      <x v="19"/>
    </i>
    <i>
      <x v="20"/>
    </i>
    <i>
      <x v="24"/>
    </i>
    <i>
      <x v="25"/>
    </i>
    <i>
      <x v="26"/>
    </i>
    <i>
      <x v="27"/>
    </i>
    <i>
      <x v="28"/>
    </i>
    <i>
      <x v="29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41"/>
    </i>
    <i>
      <x v="44"/>
    </i>
    <i>
      <x v="45"/>
    </i>
    <i>
      <x v="46"/>
    </i>
    <i>
      <x v="47"/>
    </i>
    <i>
      <x v="49"/>
    </i>
    <i>
      <x v="50"/>
    </i>
    <i>
      <x v="52"/>
    </i>
    <i>
      <x v="53"/>
    </i>
    <i>
      <x v="54"/>
    </i>
    <i>
      <x v="58"/>
    </i>
    <i>
      <x v="59"/>
    </i>
    <i>
      <x v="60"/>
    </i>
    <i>
      <x v="61"/>
    </i>
    <i>
      <x v="62"/>
    </i>
    <i>
      <x v="66"/>
    </i>
    <i t="grand">
      <x/>
    </i>
  </rowItems>
  <colItems count="1">
    <i/>
  </colItems>
  <pageFields count="1">
    <pageField fld="5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BFD290C-7672-4846-A76E-F65BB67240F9}" name="TablaDinámica24" cacheId="2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16">
  <location ref="AR3:AS71" firstHeaderRow="1" firstDataRow="1" firstDataCol="1"/>
  <pivotFields count="7">
    <pivotField dataField="1" showAll="0">
      <items count="11">
        <item x="0"/>
        <item x="1"/>
        <item x="9"/>
        <item x="8"/>
        <item x="7"/>
        <item x="3"/>
        <item x="6"/>
        <item x="4"/>
        <item x="2"/>
        <item x="5"/>
        <item t="default"/>
      </items>
    </pivotField>
    <pivotField showAll="0"/>
    <pivotField axis="axisRow" showAll="0" sortType="ascending">
      <items count="68">
        <item x="41"/>
        <item x="57"/>
        <item x="55"/>
        <item x="26"/>
        <item x="48"/>
        <item x="27"/>
        <item x="30"/>
        <item x="2"/>
        <item x="34"/>
        <item x="17"/>
        <item x="8"/>
        <item x="47"/>
        <item x="11"/>
        <item x="52"/>
        <item x="49"/>
        <item x="46"/>
        <item x="60"/>
        <item x="1"/>
        <item x="16"/>
        <item x="18"/>
        <item x="20"/>
        <item x="38"/>
        <item x="39"/>
        <item x="64"/>
        <item x="44"/>
        <item x="15"/>
        <item x="66"/>
        <item x="32"/>
        <item x="4"/>
        <item x="45"/>
        <item x="51"/>
        <item x="3"/>
        <item x="22"/>
        <item x="9"/>
        <item x="0"/>
        <item x="35"/>
        <item x="6"/>
        <item x="25"/>
        <item x="5"/>
        <item x="62"/>
        <item x="59"/>
        <item x="14"/>
        <item x="58"/>
        <item x="53"/>
        <item x="12"/>
        <item x="43"/>
        <item x="29"/>
        <item x="31"/>
        <item x="36"/>
        <item x="13"/>
        <item x="42"/>
        <item x="65"/>
        <item x="40"/>
        <item x="33"/>
        <item x="23"/>
        <item x="37"/>
        <item x="54"/>
        <item x="56"/>
        <item x="10"/>
        <item x="28"/>
        <item x="21"/>
        <item x="7"/>
        <item x="19"/>
        <item x="50"/>
        <item x="61"/>
        <item x="63"/>
        <item x="2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</pivotFields>
  <rowFields count="1">
    <field x="2"/>
  </rowFields>
  <rowItems count="68">
    <i>
      <x v="33"/>
    </i>
    <i>
      <x/>
    </i>
    <i>
      <x v="34"/>
    </i>
    <i>
      <x v="2"/>
    </i>
    <i>
      <x v="35"/>
    </i>
    <i>
      <x v="4"/>
    </i>
    <i>
      <x v="36"/>
    </i>
    <i>
      <x v="6"/>
    </i>
    <i>
      <x v="37"/>
    </i>
    <i>
      <x v="9"/>
    </i>
    <i>
      <x v="66"/>
    </i>
    <i>
      <x v="38"/>
    </i>
    <i>
      <x v="11"/>
    </i>
    <i>
      <x v="39"/>
    </i>
    <i>
      <x v="13"/>
    </i>
    <i>
      <x v="41"/>
    </i>
    <i>
      <x v="15"/>
    </i>
    <i>
      <x v="44"/>
    </i>
    <i>
      <x v="17"/>
    </i>
    <i>
      <x v="45"/>
    </i>
    <i>
      <x v="20"/>
    </i>
    <i>
      <x v="46"/>
    </i>
    <i>
      <x v="22"/>
    </i>
    <i>
      <x v="47"/>
    </i>
    <i>
      <x v="24"/>
    </i>
    <i>
      <x v="48"/>
    </i>
    <i>
      <x v="26"/>
    </i>
    <i>
      <x v="49"/>
    </i>
    <i>
      <x v="28"/>
    </i>
    <i>
      <x v="50"/>
    </i>
    <i>
      <x v="30"/>
    </i>
    <i>
      <x v="51"/>
    </i>
    <i>
      <x v="10"/>
    </i>
    <i>
      <x v="52"/>
    </i>
    <i>
      <x v="14"/>
    </i>
    <i>
      <x v="54"/>
    </i>
    <i>
      <x v="18"/>
    </i>
    <i>
      <x v="55"/>
    </i>
    <i>
      <x v="23"/>
    </i>
    <i>
      <x v="56"/>
    </i>
    <i>
      <x v="27"/>
    </i>
    <i>
      <x v="58"/>
    </i>
    <i>
      <x v="7"/>
    </i>
    <i>
      <x v="59"/>
    </i>
    <i>
      <x v="16"/>
    </i>
    <i>
      <x v="60"/>
    </i>
    <i>
      <x v="25"/>
    </i>
    <i>
      <x v="62"/>
    </i>
    <i>
      <x v="12"/>
    </i>
    <i>
      <x v="63"/>
    </i>
    <i>
      <x v="29"/>
    </i>
    <i>
      <x v="64"/>
    </i>
    <i>
      <x v="21"/>
    </i>
    <i>
      <x v="65"/>
    </i>
    <i>
      <x v="8"/>
    </i>
    <i>
      <x v="40"/>
    </i>
    <i>
      <x v="61"/>
    </i>
    <i>
      <x v="31"/>
    </i>
    <i>
      <x v="57"/>
    </i>
    <i>
      <x v="5"/>
    </i>
    <i>
      <x v="32"/>
    </i>
    <i>
      <x v="19"/>
    </i>
    <i>
      <x v="42"/>
    </i>
    <i>
      <x v="53"/>
    </i>
    <i>
      <x v="1"/>
    </i>
    <i>
      <x v="3"/>
    </i>
    <i>
      <x v="43"/>
    </i>
    <i t="grand">
      <x/>
    </i>
  </rowItems>
  <colItems count="1">
    <i/>
  </colItems>
  <dataFields count="1">
    <dataField name="Cuenta de PAGINA" fld="0" subtotal="count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D6E3EC-FB92-6842-B5DB-0D36457B7FD1}" name="TablaDinámica23" cacheId="2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2">
  <location ref="P3:AP72" firstHeaderRow="1" firstDataRow="2" firstDataCol="1"/>
  <pivotFields count="7">
    <pivotField showAll="0"/>
    <pivotField showAll="0"/>
    <pivotField axis="axisRow" showAll="0">
      <items count="68">
        <item x="41"/>
        <item x="57"/>
        <item x="55"/>
        <item x="26"/>
        <item x="48"/>
        <item x="27"/>
        <item x="30"/>
        <item x="2"/>
        <item x="34"/>
        <item x="17"/>
        <item x="8"/>
        <item x="47"/>
        <item x="11"/>
        <item x="52"/>
        <item x="49"/>
        <item x="46"/>
        <item x="60"/>
        <item x="1"/>
        <item x="16"/>
        <item x="18"/>
        <item x="20"/>
        <item x="38"/>
        <item x="39"/>
        <item x="64"/>
        <item x="44"/>
        <item x="15"/>
        <item x="66"/>
        <item x="32"/>
        <item x="4"/>
        <item x="45"/>
        <item x="51"/>
        <item x="3"/>
        <item x="22"/>
        <item x="9"/>
        <item x="0"/>
        <item x="35"/>
        <item x="6"/>
        <item x="25"/>
        <item x="5"/>
        <item x="62"/>
        <item x="59"/>
        <item x="14"/>
        <item x="58"/>
        <item x="53"/>
        <item x="12"/>
        <item x="43"/>
        <item x="29"/>
        <item x="31"/>
        <item x="36"/>
        <item x="13"/>
        <item x="42"/>
        <item x="65"/>
        <item x="40"/>
        <item x="33"/>
        <item x="23"/>
        <item x="37"/>
        <item x="54"/>
        <item x="56"/>
        <item x="10"/>
        <item x="28"/>
        <item x="21"/>
        <item x="7"/>
        <item x="19"/>
        <item x="50"/>
        <item x="61"/>
        <item x="63"/>
        <item x="24"/>
        <item t="default"/>
      </items>
    </pivotField>
    <pivotField showAll="0"/>
    <pivotField showAll="0"/>
    <pivotField showAll="0">
      <items count="7">
        <item x="2"/>
        <item x="0"/>
        <item x="3"/>
        <item x="4"/>
        <item x="1"/>
        <item x="5"/>
        <item t="default"/>
      </items>
    </pivotField>
    <pivotField axis="axisCol" dataField="1" showAll="0" sortType="ascending">
      <items count="26">
        <item x="8"/>
        <item x="16"/>
        <item x="17"/>
        <item x="2"/>
        <item x="19"/>
        <item x="11"/>
        <item x="1"/>
        <item x="12"/>
        <item x="10"/>
        <item x="0"/>
        <item x="9"/>
        <item x="4"/>
        <item x="3"/>
        <item x="21"/>
        <item x="22"/>
        <item x="24"/>
        <item x="14"/>
        <item x="20"/>
        <item x="6"/>
        <item x="15"/>
        <item x="7"/>
        <item x="18"/>
        <item x="13"/>
        <item x="23"/>
        <item x="5"/>
        <item t="default"/>
      </items>
    </pivotField>
  </pivotFields>
  <rowFields count="1">
    <field x="2"/>
  </rowFields>
  <rowItems count="6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 t="grand">
      <x/>
    </i>
  </rowItems>
  <colFields count="1">
    <field x="6"/>
  </colFields>
  <col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colItems>
  <dataFields count="1">
    <dataField name="Cuenta de Municipio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48EE55-DE9B-5041-80FB-05139683998A}" name="TablaDinámica1" cacheId="2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W3:AW8" firstHeaderRow="1" firstDataRow="1" firstDataCol="1" rowPageCount="1" colPageCount="1"/>
  <pivotFields count="7">
    <pivotField showAll="0"/>
    <pivotField showAll="0"/>
    <pivotField axis="axisRow" showAll="0">
      <items count="68">
        <item x="41"/>
        <item x="57"/>
        <item x="55"/>
        <item x="26"/>
        <item x="48"/>
        <item x="27"/>
        <item x="30"/>
        <item x="2"/>
        <item x="34"/>
        <item x="17"/>
        <item x="8"/>
        <item x="47"/>
        <item x="11"/>
        <item x="52"/>
        <item x="49"/>
        <item x="46"/>
        <item x="60"/>
        <item x="1"/>
        <item x="16"/>
        <item x="18"/>
        <item x="20"/>
        <item x="38"/>
        <item x="39"/>
        <item x="64"/>
        <item x="44"/>
        <item x="15"/>
        <item x="66"/>
        <item x="32"/>
        <item x="4"/>
        <item x="45"/>
        <item x="51"/>
        <item x="3"/>
        <item x="22"/>
        <item x="9"/>
        <item x="0"/>
        <item x="35"/>
        <item x="6"/>
        <item x="25"/>
        <item x="5"/>
        <item x="62"/>
        <item x="59"/>
        <item x="14"/>
        <item x="58"/>
        <item x="53"/>
        <item x="12"/>
        <item x="43"/>
        <item x="29"/>
        <item x="31"/>
        <item x="36"/>
        <item x="13"/>
        <item x="42"/>
        <item x="65"/>
        <item x="40"/>
        <item x="33"/>
        <item x="23"/>
        <item x="37"/>
        <item x="54"/>
        <item x="56"/>
        <item x="10"/>
        <item x="28"/>
        <item x="21"/>
        <item x="7"/>
        <item x="19"/>
        <item x="50"/>
        <item x="61"/>
        <item x="63"/>
        <item x="24"/>
        <item t="default"/>
      </items>
    </pivotField>
    <pivotField showAll="0"/>
    <pivotField showAll="0"/>
    <pivotField axis="axisPage" multipleItemSelectionAllowed="1" showAll="0">
      <items count="7">
        <item x="2"/>
        <item h="1" x="0"/>
        <item h="1" x="3"/>
        <item h="1" x="4"/>
        <item h="1" x="1"/>
        <item h="1" x="5"/>
        <item t="default"/>
      </items>
    </pivotField>
    <pivotField showAll="0"/>
  </pivotFields>
  <rowFields count="1">
    <field x="2"/>
  </rowFields>
  <rowItems count="5">
    <i>
      <x v="21"/>
    </i>
    <i>
      <x v="22"/>
    </i>
    <i>
      <x v="48"/>
    </i>
    <i>
      <x v="55"/>
    </i>
    <i t="grand">
      <x/>
    </i>
  </rowItems>
  <colItems count="1">
    <i/>
  </colItems>
  <pageFields count="1">
    <pageField fld="5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6542412-D091-4346-8E37-EB101E888876}" name="TablaDinámica6" cacheId="2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Z39:AZ44" firstHeaderRow="1" firstDataRow="1" firstDataCol="1" rowPageCount="1" colPageCount="1"/>
  <pivotFields count="7">
    <pivotField showAll="0"/>
    <pivotField showAll="0"/>
    <pivotField axis="axisRow" showAll="0">
      <items count="68">
        <item x="41"/>
        <item x="57"/>
        <item x="55"/>
        <item x="26"/>
        <item x="48"/>
        <item x="27"/>
        <item x="30"/>
        <item x="2"/>
        <item x="34"/>
        <item x="17"/>
        <item x="8"/>
        <item x="47"/>
        <item x="11"/>
        <item x="52"/>
        <item x="49"/>
        <item x="46"/>
        <item x="60"/>
        <item x="1"/>
        <item x="16"/>
        <item x="18"/>
        <item x="20"/>
        <item x="38"/>
        <item x="39"/>
        <item x="64"/>
        <item x="44"/>
        <item x="15"/>
        <item x="66"/>
        <item x="32"/>
        <item x="4"/>
        <item x="45"/>
        <item x="51"/>
        <item x="3"/>
        <item x="22"/>
        <item x="9"/>
        <item x="0"/>
        <item x="35"/>
        <item x="6"/>
        <item x="25"/>
        <item x="5"/>
        <item x="62"/>
        <item x="59"/>
        <item x="14"/>
        <item x="58"/>
        <item x="53"/>
        <item x="12"/>
        <item x="43"/>
        <item x="29"/>
        <item x="31"/>
        <item x="36"/>
        <item x="13"/>
        <item x="42"/>
        <item x="65"/>
        <item x="40"/>
        <item x="33"/>
        <item x="23"/>
        <item x="37"/>
        <item x="54"/>
        <item x="56"/>
        <item x="10"/>
        <item x="28"/>
        <item x="21"/>
        <item x="7"/>
        <item x="19"/>
        <item x="50"/>
        <item x="61"/>
        <item x="63"/>
        <item x="24"/>
        <item t="default"/>
      </items>
    </pivotField>
    <pivotField showAll="0"/>
    <pivotField showAll="0"/>
    <pivotField axis="axisPage" multipleItemSelectionAllowed="1" showAll="0">
      <items count="7">
        <item h="1" x="2"/>
        <item h="1" x="0"/>
        <item h="1" x="3"/>
        <item h="1" x="4"/>
        <item h="1" x="1"/>
        <item x="5"/>
        <item t="default"/>
      </items>
    </pivotField>
    <pivotField showAll="0"/>
  </pivotFields>
  <rowFields count="1">
    <field x="2"/>
  </rowFields>
  <rowItems count="5">
    <i>
      <x v="2"/>
    </i>
    <i>
      <x v="43"/>
    </i>
    <i>
      <x v="51"/>
    </i>
    <i>
      <x v="56"/>
    </i>
    <i t="grand">
      <x/>
    </i>
  </rowItems>
  <colItems count="1">
    <i/>
  </colItems>
  <pageFields count="1">
    <pageField fld="5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BA12612-F54D-B24D-A740-D143F368C1E1}" name="TablaDinámica4" cacheId="2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Z12:AZ17" firstHeaderRow="1" firstDataRow="1" firstDataCol="1" rowPageCount="1" colPageCount="1"/>
  <pivotFields count="7">
    <pivotField showAll="0"/>
    <pivotField showAll="0"/>
    <pivotField axis="axisRow" showAll="0">
      <items count="68">
        <item x="41"/>
        <item x="57"/>
        <item x="55"/>
        <item x="26"/>
        <item x="48"/>
        <item x="27"/>
        <item x="30"/>
        <item x="2"/>
        <item x="34"/>
        <item x="17"/>
        <item x="8"/>
        <item x="47"/>
        <item x="11"/>
        <item x="52"/>
        <item x="49"/>
        <item x="46"/>
        <item x="60"/>
        <item x="1"/>
        <item x="16"/>
        <item x="18"/>
        <item x="20"/>
        <item x="38"/>
        <item x="39"/>
        <item x="64"/>
        <item x="44"/>
        <item x="15"/>
        <item x="66"/>
        <item x="32"/>
        <item x="4"/>
        <item x="45"/>
        <item x="51"/>
        <item x="3"/>
        <item x="22"/>
        <item x="9"/>
        <item x="0"/>
        <item x="35"/>
        <item x="6"/>
        <item x="25"/>
        <item x="5"/>
        <item x="62"/>
        <item x="59"/>
        <item x="14"/>
        <item x="58"/>
        <item x="53"/>
        <item x="12"/>
        <item x="43"/>
        <item x="29"/>
        <item x="31"/>
        <item x="36"/>
        <item x="13"/>
        <item x="42"/>
        <item x="65"/>
        <item x="40"/>
        <item x="33"/>
        <item x="23"/>
        <item x="37"/>
        <item x="54"/>
        <item x="56"/>
        <item x="10"/>
        <item x="28"/>
        <item x="21"/>
        <item x="7"/>
        <item x="19"/>
        <item x="50"/>
        <item x="61"/>
        <item x="63"/>
        <item x="24"/>
        <item t="default"/>
      </items>
    </pivotField>
    <pivotField showAll="0"/>
    <pivotField showAll="0"/>
    <pivotField axis="axisPage" multipleItemSelectionAllowed="1" showAll="0">
      <items count="7">
        <item h="1" x="2"/>
        <item h="1" x="0"/>
        <item h="1" x="3"/>
        <item x="4"/>
        <item h="1" x="1"/>
        <item h="1" x="5"/>
        <item t="default"/>
      </items>
    </pivotField>
    <pivotField showAll="0"/>
  </pivotFields>
  <rowFields count="1">
    <field x="2"/>
  </rowFields>
  <rowItems count="5">
    <i>
      <x v="13"/>
    </i>
    <i>
      <x v="14"/>
    </i>
    <i>
      <x v="30"/>
    </i>
    <i>
      <x v="63"/>
    </i>
    <i t="grand">
      <x/>
    </i>
  </rowItems>
  <colItems count="1">
    <i/>
  </colItems>
  <pageFields count="1">
    <pageField fld="5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425122-323C-4F4E-8198-27C13A8ACFF4}" name="TablaDinámica7" cacheId="2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Z49:AZ54" firstHeaderRow="1" firstDataRow="1" firstDataCol="1" rowPageCount="1" colPageCount="1"/>
  <pivotFields count="7">
    <pivotField showAll="0"/>
    <pivotField showAll="0"/>
    <pivotField axis="axisRow" showAll="0">
      <items count="68">
        <item x="41"/>
        <item x="57"/>
        <item x="55"/>
        <item x="26"/>
        <item x="48"/>
        <item x="27"/>
        <item x="30"/>
        <item x="2"/>
        <item x="34"/>
        <item x="17"/>
        <item x="8"/>
        <item x="47"/>
        <item x="11"/>
        <item x="52"/>
        <item x="49"/>
        <item x="46"/>
        <item x="60"/>
        <item x="1"/>
        <item x="16"/>
        <item x="18"/>
        <item x="20"/>
        <item x="38"/>
        <item x="39"/>
        <item x="64"/>
        <item x="44"/>
        <item x="15"/>
        <item x="66"/>
        <item x="32"/>
        <item x="4"/>
        <item x="45"/>
        <item x="51"/>
        <item x="3"/>
        <item x="22"/>
        <item x="9"/>
        <item x="0"/>
        <item x="35"/>
        <item x="6"/>
        <item x="25"/>
        <item x="5"/>
        <item x="62"/>
        <item x="59"/>
        <item x="14"/>
        <item x="58"/>
        <item x="53"/>
        <item x="12"/>
        <item x="43"/>
        <item x="29"/>
        <item x="31"/>
        <item x="36"/>
        <item x="13"/>
        <item x="42"/>
        <item x="65"/>
        <item x="40"/>
        <item x="33"/>
        <item x="23"/>
        <item x="37"/>
        <item x="54"/>
        <item x="56"/>
        <item x="10"/>
        <item x="28"/>
        <item x="21"/>
        <item x="7"/>
        <item x="19"/>
        <item x="50"/>
        <item x="61"/>
        <item x="63"/>
        <item x="24"/>
        <item t="default"/>
      </items>
    </pivotField>
    <pivotField showAll="0"/>
    <pivotField showAll="0"/>
    <pivotField axis="axisPage" multipleItemSelectionAllowed="1" showAll="0">
      <items count="7">
        <item h="1" x="2"/>
        <item h="1" x="0"/>
        <item h="1" x="3"/>
        <item h="1" x="4"/>
        <item h="1" x="1"/>
        <item x="5"/>
        <item t="default"/>
      </items>
    </pivotField>
    <pivotField showAll="0"/>
  </pivotFields>
  <rowFields count="1">
    <field x="2"/>
  </rowFields>
  <rowItems count="5">
    <i>
      <x v="2"/>
    </i>
    <i>
      <x v="43"/>
    </i>
    <i>
      <x v="51"/>
    </i>
    <i>
      <x v="56"/>
    </i>
    <i t="grand">
      <x/>
    </i>
  </rowItems>
  <colItems count="1">
    <i/>
  </colItems>
  <pageFields count="1">
    <pageField fld="5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3113ED0-15DD-084C-BD30-721A285D2635}" name="TablaDinámica5" cacheId="2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Z22:AZ34" firstHeaderRow="1" firstDataRow="1" firstDataCol="1" rowPageCount="1" colPageCount="1"/>
  <pivotFields count="7">
    <pivotField showAll="0"/>
    <pivotField showAll="0"/>
    <pivotField axis="axisRow" showAll="0">
      <items count="68">
        <item x="41"/>
        <item x="57"/>
        <item x="55"/>
        <item x="26"/>
        <item x="48"/>
        <item x="27"/>
        <item x="30"/>
        <item x="2"/>
        <item x="34"/>
        <item x="17"/>
        <item x="8"/>
        <item x="47"/>
        <item x="11"/>
        <item x="52"/>
        <item x="49"/>
        <item x="46"/>
        <item x="60"/>
        <item x="1"/>
        <item x="16"/>
        <item x="18"/>
        <item x="20"/>
        <item x="38"/>
        <item x="39"/>
        <item x="64"/>
        <item x="44"/>
        <item x="15"/>
        <item x="66"/>
        <item x="32"/>
        <item x="4"/>
        <item x="45"/>
        <item x="51"/>
        <item x="3"/>
        <item x="22"/>
        <item x="9"/>
        <item x="0"/>
        <item x="35"/>
        <item x="6"/>
        <item x="25"/>
        <item x="5"/>
        <item x="62"/>
        <item x="59"/>
        <item x="14"/>
        <item x="58"/>
        <item x="53"/>
        <item x="12"/>
        <item x="43"/>
        <item x="29"/>
        <item x="31"/>
        <item x="36"/>
        <item x="13"/>
        <item x="42"/>
        <item x="65"/>
        <item x="40"/>
        <item x="33"/>
        <item x="23"/>
        <item x="37"/>
        <item x="54"/>
        <item x="56"/>
        <item x="10"/>
        <item x="28"/>
        <item x="21"/>
        <item x="7"/>
        <item x="19"/>
        <item x="50"/>
        <item x="61"/>
        <item x="63"/>
        <item x="24"/>
        <item t="default"/>
      </items>
    </pivotField>
    <pivotField showAll="0"/>
    <pivotField showAll="0"/>
    <pivotField axis="axisPage" multipleItemSelectionAllowed="1" showAll="0">
      <items count="7">
        <item h="1" x="2"/>
        <item h="1" x="0"/>
        <item h="1" x="3"/>
        <item h="1" x="4"/>
        <item x="1"/>
        <item h="1" x="5"/>
        <item t="default"/>
      </items>
    </pivotField>
    <pivotField showAll="0"/>
  </pivotFields>
  <rowFields count="1">
    <field x="2"/>
  </rowFields>
  <rowItems count="12">
    <i>
      <x v="1"/>
    </i>
    <i>
      <x v="3"/>
    </i>
    <i>
      <x v="5"/>
    </i>
    <i>
      <x v="16"/>
    </i>
    <i>
      <x v="23"/>
    </i>
    <i>
      <x v="39"/>
    </i>
    <i>
      <x v="40"/>
    </i>
    <i>
      <x v="42"/>
    </i>
    <i>
      <x v="57"/>
    </i>
    <i>
      <x v="64"/>
    </i>
    <i>
      <x v="65"/>
    </i>
    <i t="grand">
      <x/>
    </i>
  </rowItems>
  <colItems count="1">
    <i/>
  </colItems>
  <pageFields count="1">
    <pageField fld="5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B3D5E71-7FEA-1E48-A205-5FF9E14CC835}" name="TablaDinámica20" cacheId="2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E3:L72" firstHeaderRow="1" firstDataRow="2" firstDataCol="1"/>
  <pivotFields count="7">
    <pivotField showAll="0">
      <items count="11">
        <item x="0"/>
        <item x="1"/>
        <item x="9"/>
        <item x="8"/>
        <item x="7"/>
        <item x="3"/>
        <item x="6"/>
        <item x="4"/>
        <item x="2"/>
        <item x="5"/>
        <item t="default"/>
      </items>
    </pivotField>
    <pivotField showAll="0"/>
    <pivotField axis="axisRow" showAll="0">
      <items count="68">
        <item x="41"/>
        <item x="57"/>
        <item x="55"/>
        <item x="26"/>
        <item x="48"/>
        <item x="27"/>
        <item x="30"/>
        <item x="2"/>
        <item x="34"/>
        <item x="17"/>
        <item x="8"/>
        <item x="47"/>
        <item x="11"/>
        <item x="52"/>
        <item x="49"/>
        <item x="46"/>
        <item x="60"/>
        <item x="1"/>
        <item x="16"/>
        <item x="18"/>
        <item x="20"/>
        <item x="38"/>
        <item x="39"/>
        <item x="64"/>
        <item x="44"/>
        <item x="15"/>
        <item x="66"/>
        <item x="32"/>
        <item x="4"/>
        <item x="45"/>
        <item x="51"/>
        <item x="3"/>
        <item x="22"/>
        <item x="9"/>
        <item x="0"/>
        <item x="35"/>
        <item x="6"/>
        <item x="25"/>
        <item x="5"/>
        <item x="62"/>
        <item x="59"/>
        <item x="14"/>
        <item x="58"/>
        <item x="53"/>
        <item x="12"/>
        <item x="43"/>
        <item x="29"/>
        <item x="31"/>
        <item x="36"/>
        <item x="13"/>
        <item x="42"/>
        <item x="65"/>
        <item x="40"/>
        <item x="33"/>
        <item x="23"/>
        <item x="37"/>
        <item x="54"/>
        <item x="56"/>
        <item x="10"/>
        <item x="28"/>
        <item x="21"/>
        <item x="7"/>
        <item x="19"/>
        <item x="50"/>
        <item x="61"/>
        <item x="63"/>
        <item x="24"/>
        <item t="default"/>
      </items>
    </pivotField>
    <pivotField showAll="0"/>
    <pivotField showAll="0"/>
    <pivotField axis="axisCol" dataField="1" showAll="0">
      <items count="7">
        <item x="2"/>
        <item x="0"/>
        <item x="3"/>
        <item x="4"/>
        <item x="1"/>
        <item x="5"/>
        <item t="default"/>
      </items>
    </pivotField>
    <pivotField showAll="0">
      <items count="26">
        <item x="8"/>
        <item x="16"/>
        <item x="17"/>
        <item x="2"/>
        <item x="19"/>
        <item x="11"/>
        <item x="1"/>
        <item x="12"/>
        <item x="10"/>
        <item x="0"/>
        <item x="9"/>
        <item x="4"/>
        <item x="3"/>
        <item x="21"/>
        <item x="22"/>
        <item x="24"/>
        <item x="14"/>
        <item x="20"/>
        <item x="6"/>
        <item x="15"/>
        <item x="7"/>
        <item x="18"/>
        <item x="13"/>
        <item x="23"/>
        <item x="5"/>
        <item t="default"/>
      </items>
    </pivotField>
  </pivotFields>
  <rowFields count="1">
    <field x="2"/>
  </rowFields>
  <rowItems count="6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 t="grand">
      <x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uenta de DEPARTAMENTO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3B98C75-DAE6-D346-9BD5-1AE5821443A7}" name="TablaDinámica18" cacheId="2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12">
  <location ref="B3:C14" firstHeaderRow="1" firstDataRow="1" firstDataCol="1"/>
  <pivotFields count="7">
    <pivotField axis="axisRow" showAll="0" sortType="ascending">
      <items count="11">
        <item x="0"/>
        <item x="1"/>
        <item x="9"/>
        <item x="8"/>
        <item x="7"/>
        <item x="3"/>
        <item x="6"/>
        <item x="4"/>
        <item x="2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showAll="0"/>
    <pivotField showAll="0"/>
    <pivotField showAll="0"/>
    <pivotField showAll="0"/>
  </pivotFields>
  <rowFields count="1">
    <field x="0"/>
  </rowFields>
  <rowItems count="11">
    <i>
      <x v="6"/>
    </i>
    <i>
      <x v="3"/>
    </i>
    <i>
      <x v="7"/>
    </i>
    <i>
      <x v="2"/>
    </i>
    <i>
      <x v="9"/>
    </i>
    <i>
      <x v="4"/>
    </i>
    <i>
      <x v="5"/>
    </i>
    <i>
      <x v="8"/>
    </i>
    <i>
      <x v="1"/>
    </i>
    <i>
      <x/>
    </i>
    <i t="grand">
      <x/>
    </i>
  </rowItems>
  <colItems count="1">
    <i/>
  </colItems>
  <dataFields count="1">
    <dataField name="Cuenta de ATRACCIONES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C92D840-3B96-3248-9A07-23F9A5982101}" name="TablaDinámica9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rowHeaderCaption="Página">
  <location ref="S3:S6" firstHeaderRow="1" firstDataRow="1" firstDataCol="1" rowPageCount="1" colPageCount="1"/>
  <pivotFields count="7">
    <pivotField axis="axisRow" showAll="0">
      <items count="11">
        <item x="0"/>
        <item x="1"/>
        <item h="1" sd="0" x="9"/>
        <item h="1" sd="0" x="8"/>
        <item h="1" sd="0" x="7"/>
        <item h="1" sd="0" x="3"/>
        <item h="1" sd="0" x="6"/>
        <item h="1" sd="0" x="4"/>
        <item h="1" sd="0" x="2"/>
        <item h="1" sd="0" x="5"/>
        <item t="default"/>
      </items>
    </pivotField>
    <pivotField axis="axisPage" multipleItemSelectionAllowed="1" showAll="0">
      <items count="3">
        <item h="1" x="1"/>
        <item x="0"/>
        <item t="default"/>
      </items>
    </pivotField>
    <pivotField showAll="0"/>
    <pivotField showAll="0"/>
    <pivotField showAll="0"/>
    <pivotField showAll="0"/>
    <pivotField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hier="-1"/>
  </pageFields>
  <formats count="4">
    <format dxfId="162">
      <pivotArea field="0" type="button" dataOnly="0" labelOnly="1" outline="0" axis="axisRow" fieldPosition="0"/>
    </format>
    <format dxfId="161">
      <pivotArea field="0" type="button" dataOnly="0" labelOnly="1" outline="0" axis="axisRow" fieldPosition="0"/>
    </format>
    <format dxfId="160">
      <pivotArea dataOnly="0" labelOnly="1" fieldPosition="0">
        <references count="1">
          <reference field="0" count="8"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59">
      <pivotArea field="0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43FD196-688D-9540-9973-297B811182CC}" name="TablaDinámica3" cacheId="2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Z3:AZ7" firstHeaderRow="1" firstDataRow="1" firstDataCol="1" rowPageCount="1" colPageCount="1"/>
  <pivotFields count="7">
    <pivotField showAll="0"/>
    <pivotField showAll="0"/>
    <pivotField axis="axisRow" showAll="0">
      <items count="68">
        <item x="41"/>
        <item x="57"/>
        <item x="55"/>
        <item x="26"/>
        <item x="48"/>
        <item x="27"/>
        <item x="30"/>
        <item x="2"/>
        <item x="34"/>
        <item x="17"/>
        <item x="8"/>
        <item x="47"/>
        <item x="11"/>
        <item x="52"/>
        <item x="49"/>
        <item x="46"/>
        <item x="60"/>
        <item x="1"/>
        <item x="16"/>
        <item x="18"/>
        <item x="20"/>
        <item x="38"/>
        <item x="39"/>
        <item x="64"/>
        <item x="44"/>
        <item x="15"/>
        <item x="66"/>
        <item x="32"/>
        <item x="4"/>
        <item x="45"/>
        <item x="51"/>
        <item x="3"/>
        <item x="22"/>
        <item x="9"/>
        <item x="0"/>
        <item x="35"/>
        <item x="6"/>
        <item x="25"/>
        <item x="5"/>
        <item x="62"/>
        <item x="59"/>
        <item x="14"/>
        <item x="58"/>
        <item x="53"/>
        <item x="12"/>
        <item x="43"/>
        <item x="29"/>
        <item x="31"/>
        <item x="36"/>
        <item x="13"/>
        <item x="42"/>
        <item x="65"/>
        <item x="40"/>
        <item x="33"/>
        <item x="23"/>
        <item x="37"/>
        <item x="54"/>
        <item x="56"/>
        <item x="10"/>
        <item x="28"/>
        <item x="21"/>
        <item x="7"/>
        <item x="19"/>
        <item x="50"/>
        <item x="61"/>
        <item x="63"/>
        <item x="24"/>
        <item t="default"/>
      </items>
    </pivotField>
    <pivotField showAll="0"/>
    <pivotField showAll="0"/>
    <pivotField axis="axisPage" multipleItemSelectionAllowed="1" showAll="0">
      <items count="7">
        <item h="1" x="2"/>
        <item h="1" x="0"/>
        <item x="3"/>
        <item h="1" x="4"/>
        <item h="1" x="1"/>
        <item h="1" x="5"/>
        <item t="default"/>
      </items>
    </pivotField>
    <pivotField showAll="0"/>
  </pivotFields>
  <rowFields count="1">
    <field x="2"/>
  </rowFields>
  <rowItems count="4">
    <i>
      <x v="4"/>
    </i>
    <i>
      <x v="11"/>
    </i>
    <i>
      <x v="15"/>
    </i>
    <i t="grand">
      <x/>
    </i>
  </rowItems>
  <colItems count="1">
    <i/>
  </colItems>
  <pageFields count="1">
    <pageField fld="5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CEA4CA1-4FA6-3F40-B3D1-D3E7BEBA0538}" name="TablaDinámica13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F3:G29" firstHeaderRow="1" firstDataRow="1" firstDataCol="1" rowPageCount="1" colPageCount="1"/>
  <pivotFields count="7">
    <pivotField showAll="0"/>
    <pivotField showAll="0"/>
    <pivotField axis="axisRow" showAll="0">
      <items count="93">
        <item x="84"/>
        <item x="30"/>
        <item x="82"/>
        <item x="56"/>
        <item x="77"/>
        <item x="75"/>
        <item x="39"/>
        <item x="65"/>
        <item x="40"/>
        <item x="43"/>
        <item x="3"/>
        <item x="47"/>
        <item x="25"/>
        <item x="13"/>
        <item x="74"/>
        <item x="64"/>
        <item x="16"/>
        <item x="71"/>
        <item x="68"/>
        <item x="63"/>
        <item x="85"/>
        <item x="2"/>
        <item x="24"/>
        <item x="27"/>
        <item x="29"/>
        <item x="52"/>
        <item x="53"/>
        <item x="83"/>
        <item x="89"/>
        <item x="59"/>
        <item x="23"/>
        <item x="91"/>
        <item x="45"/>
        <item x="5"/>
        <item x="62"/>
        <item x="60"/>
        <item x="70"/>
        <item x="4"/>
        <item x="33"/>
        <item x="10"/>
        <item x="14"/>
        <item x="0"/>
        <item x="48"/>
        <item x="11"/>
        <item x="66"/>
        <item x="38"/>
        <item x="8"/>
        <item x="9"/>
        <item x="35"/>
        <item x="87"/>
        <item x="18"/>
        <item x="79"/>
        <item x="20"/>
        <item x="78"/>
        <item x="72"/>
        <item x="17"/>
        <item x="26"/>
        <item x="58"/>
        <item x="42"/>
        <item x="44"/>
        <item x="31"/>
        <item x="50"/>
        <item x="19"/>
        <item x="61"/>
        <item x="80"/>
        <item x="57"/>
        <item x="90"/>
        <item x="55"/>
        <item x="46"/>
        <item x="34"/>
        <item x="51"/>
        <item x="73"/>
        <item x="76"/>
        <item x="15"/>
        <item x="41"/>
        <item x="22"/>
        <item x="32"/>
        <item x="67"/>
        <item x="54"/>
        <item x="12"/>
        <item x="28"/>
        <item x="69"/>
        <item x="86"/>
        <item x="21"/>
        <item x="49"/>
        <item x="36"/>
        <item x="88"/>
        <item x="37"/>
        <item x="6"/>
        <item x="1"/>
        <item x="81"/>
        <item x="7"/>
        <item t="default"/>
      </items>
    </pivotField>
    <pivotField showAll="0"/>
    <pivotField axis="axisPage" dataField="1" multipleItemSelectionAllowed="1" showAll="0">
      <items count="44">
        <item h="1" x="26"/>
        <item h="1" x="28"/>
        <item h="1" x="10"/>
        <item h="1" x="7"/>
        <item h="1" x="15"/>
        <item h="1" x="14"/>
        <item h="1" x="30"/>
        <item h="1" x="27"/>
        <item h="1" x="40"/>
        <item h="1" x="20"/>
        <item h="1" x="8"/>
        <item h="1" x="19"/>
        <item h="1" x="11"/>
        <item h="1" x="9"/>
        <item h="1" x="3"/>
        <item h="1" x="22"/>
        <item h="1" x="24"/>
        <item h="1" x="23"/>
        <item h="1" x="21"/>
        <item h="1" x="38"/>
        <item h="1" x="16"/>
        <item h="1" x="18"/>
        <item h="1" x="37"/>
        <item h="1" x="12"/>
        <item h="1" x="25"/>
        <item h="1" x="2"/>
        <item h="1" x="13"/>
        <item h="1" x="4"/>
        <item h="1" x="5"/>
        <item h="1" x="0"/>
        <item h="1" x="6"/>
        <item h="1" x="41"/>
        <item x="1"/>
        <item h="1" x="39"/>
        <item h="1" x="42"/>
        <item h="1" x="36"/>
        <item h="1" x="29"/>
        <item h="1" x="33"/>
        <item h="1" x="34"/>
        <item h="1" x="32"/>
        <item h="1" x="35"/>
        <item h="1" x="17"/>
        <item h="1" x="31"/>
        <item t="default"/>
      </items>
    </pivotField>
    <pivotField showAll="0"/>
    <pivotField showAll="0"/>
  </pivotFields>
  <rowFields count="1">
    <field x="2"/>
  </rowFields>
  <rowItems count="26">
    <i>
      <x/>
    </i>
    <i>
      <x v="1"/>
    </i>
    <i>
      <x v="2"/>
    </i>
    <i>
      <x v="14"/>
    </i>
    <i>
      <x v="27"/>
    </i>
    <i>
      <x v="34"/>
    </i>
    <i>
      <x v="39"/>
    </i>
    <i>
      <x v="44"/>
    </i>
    <i>
      <x v="46"/>
    </i>
    <i>
      <x v="48"/>
    </i>
    <i>
      <x v="50"/>
    </i>
    <i>
      <x v="56"/>
    </i>
    <i>
      <x v="60"/>
    </i>
    <i>
      <x v="63"/>
    </i>
    <i>
      <x v="64"/>
    </i>
    <i>
      <x v="75"/>
    </i>
    <i>
      <x v="77"/>
    </i>
    <i>
      <x v="78"/>
    </i>
    <i>
      <x v="83"/>
    </i>
    <i>
      <x v="84"/>
    </i>
    <i>
      <x v="85"/>
    </i>
    <i>
      <x v="88"/>
    </i>
    <i>
      <x v="89"/>
    </i>
    <i>
      <x v="90"/>
    </i>
    <i>
      <x v="91"/>
    </i>
    <i t="grand">
      <x/>
    </i>
  </rowItems>
  <colItems count="1">
    <i/>
  </colItems>
  <pageFields count="1">
    <pageField fld="4" hier="-1"/>
  </pageFields>
  <dataFields count="1">
    <dataField name="Cuenta de ATRACTIVOS Y AMENIDADES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4FAAB5F-FD2B-A24A-AD1F-382113813477}" name="TablaDinámica4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10">
  <location ref="C3:D14" firstHeaderRow="1" firstDataRow="1" firstDataCol="1"/>
  <pivotFields count="7">
    <pivotField axis="axisRow" showAll="0" sortType="ascending">
      <items count="11">
        <item x="0"/>
        <item x="1"/>
        <item x="9"/>
        <item x="8"/>
        <item x="7"/>
        <item x="3"/>
        <item x="6"/>
        <item x="4"/>
        <item x="2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showAll="0"/>
    <pivotField showAll="0"/>
    <pivotField showAll="0"/>
    <pivotField showAll="0"/>
  </pivotFields>
  <rowFields count="1">
    <field x="0"/>
  </rowFields>
  <rowItems count="11">
    <i>
      <x v="6"/>
    </i>
    <i>
      <x v="9"/>
    </i>
    <i>
      <x v="3"/>
    </i>
    <i>
      <x v="2"/>
    </i>
    <i>
      <x v="4"/>
    </i>
    <i>
      <x v="5"/>
    </i>
    <i>
      <x v="7"/>
    </i>
    <i>
      <x v="8"/>
    </i>
    <i>
      <x v="1"/>
    </i>
    <i>
      <x/>
    </i>
    <i t="grand">
      <x/>
    </i>
  </rowItems>
  <colItems count="1">
    <i/>
  </colItems>
  <dataFields count="1">
    <dataField name="Cuenta de MUNICIPIOS / ATRACCIONES" fld="2" subtotal="count" baseField="0" baseItem="0"/>
  </dataFields>
  <chartFormats count="1">
    <chartFormat chart="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C8ADC1E-25C1-384F-89B1-CCA71941D158}" name="TablaDinámica7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J3:K71" firstHeaderRow="1" firstDataRow="1" firstDataCol="1" rowPageCount="1" colPageCount="1"/>
  <pivotFields count="7">
    <pivotField showAll="0"/>
    <pivotField showAll="0"/>
    <pivotField axis="axisRow" showAll="0">
      <items count="93">
        <item x="84"/>
        <item x="30"/>
        <item x="82"/>
        <item x="56"/>
        <item x="77"/>
        <item x="75"/>
        <item x="39"/>
        <item x="65"/>
        <item x="40"/>
        <item x="43"/>
        <item x="3"/>
        <item x="47"/>
        <item x="25"/>
        <item x="13"/>
        <item x="74"/>
        <item x="64"/>
        <item x="16"/>
        <item x="71"/>
        <item x="68"/>
        <item x="63"/>
        <item x="85"/>
        <item x="2"/>
        <item x="24"/>
        <item x="27"/>
        <item x="29"/>
        <item x="83"/>
        <item x="89"/>
        <item x="59"/>
        <item x="23"/>
        <item x="91"/>
        <item x="45"/>
        <item x="5"/>
        <item x="62"/>
        <item x="60"/>
        <item x="70"/>
        <item x="4"/>
        <item x="33"/>
        <item x="10"/>
        <item x="14"/>
        <item x="0"/>
        <item x="48"/>
        <item x="11"/>
        <item x="66"/>
        <item x="38"/>
        <item x="8"/>
        <item x="9"/>
        <item x="35"/>
        <item x="87"/>
        <item x="18"/>
        <item x="79"/>
        <item x="20"/>
        <item x="78"/>
        <item x="72"/>
        <item x="17"/>
        <item x="26"/>
        <item x="58"/>
        <item x="42"/>
        <item x="44"/>
        <item x="31"/>
        <item x="19"/>
        <item x="61"/>
        <item x="80"/>
        <item x="57"/>
        <item x="90"/>
        <item x="55"/>
        <item x="46"/>
        <item x="34"/>
        <item x="73"/>
        <item x="76"/>
        <item x="15"/>
        <item x="41"/>
        <item x="22"/>
        <item x="32"/>
        <item x="67"/>
        <item x="54"/>
        <item x="12"/>
        <item x="28"/>
        <item x="69"/>
        <item x="86"/>
        <item x="21"/>
        <item x="49"/>
        <item x="36"/>
        <item x="88"/>
        <item x="37"/>
        <item x="6"/>
        <item x="1"/>
        <item x="81"/>
        <item x="7"/>
        <item x="50"/>
        <item x="51"/>
        <item x="52"/>
        <item x="53"/>
        <item t="default"/>
      </items>
    </pivotField>
    <pivotField showAll="0"/>
    <pivotField axis="axisPage" dataField="1" multipleItemSelectionAllowed="1" showAll="0">
      <items count="44">
        <item x="28"/>
        <item x="10"/>
        <item x="7"/>
        <item x="15"/>
        <item x="14"/>
        <item x="30"/>
        <item x="27"/>
        <item x="40"/>
        <item x="20"/>
        <item x="8"/>
        <item x="19"/>
        <item x="11"/>
        <item x="9"/>
        <item x="3"/>
        <item x="22"/>
        <item x="23"/>
        <item x="21"/>
        <item x="38"/>
        <item x="16"/>
        <item x="18"/>
        <item x="37"/>
        <item x="12"/>
        <item x="2"/>
        <item x="13"/>
        <item x="4"/>
        <item x="5"/>
        <item x="0"/>
        <item x="6"/>
        <item x="41"/>
        <item h="1" x="1"/>
        <item x="39"/>
        <item x="42"/>
        <item x="36"/>
        <item x="29"/>
        <item x="33"/>
        <item x="34"/>
        <item x="32"/>
        <item x="35"/>
        <item x="17"/>
        <item x="31"/>
        <item x="24"/>
        <item x="25"/>
        <item x="26"/>
        <item t="default"/>
      </items>
    </pivotField>
    <pivotField showAll="0"/>
    <pivotField showAll="0"/>
  </pivotFields>
  <rowFields count="1">
    <field x="2"/>
  </rowFields>
  <rowItems count="68"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6"/>
    </i>
    <i>
      <x v="27"/>
    </i>
    <i>
      <x v="28"/>
    </i>
    <i>
      <x v="29"/>
    </i>
    <i>
      <x v="30"/>
    </i>
    <i>
      <x v="31"/>
    </i>
    <i>
      <x v="33"/>
    </i>
    <i>
      <x v="34"/>
    </i>
    <i>
      <x v="35"/>
    </i>
    <i>
      <x v="36"/>
    </i>
    <i>
      <x v="38"/>
    </i>
    <i>
      <x v="39"/>
    </i>
    <i>
      <x v="40"/>
    </i>
    <i>
      <x v="41"/>
    </i>
    <i>
      <x v="43"/>
    </i>
    <i>
      <x v="45"/>
    </i>
    <i>
      <x v="47"/>
    </i>
    <i>
      <x v="49"/>
    </i>
    <i>
      <x v="50"/>
    </i>
    <i>
      <x v="51"/>
    </i>
    <i>
      <x v="52"/>
    </i>
    <i>
      <x v="53"/>
    </i>
    <i>
      <x v="55"/>
    </i>
    <i>
      <x v="56"/>
    </i>
    <i>
      <x v="57"/>
    </i>
    <i>
      <x v="59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2"/>
    </i>
    <i>
      <x v="75"/>
    </i>
    <i>
      <x v="76"/>
    </i>
    <i>
      <x v="77"/>
    </i>
    <i>
      <x v="78"/>
    </i>
    <i>
      <x v="82"/>
    </i>
    <i>
      <x v="83"/>
    </i>
    <i>
      <x v="88"/>
    </i>
    <i>
      <x v="89"/>
    </i>
    <i>
      <x v="90"/>
    </i>
    <i>
      <x v="91"/>
    </i>
    <i t="grand">
      <x/>
    </i>
  </rowItems>
  <colItems count="1">
    <i/>
  </colItems>
  <pageFields count="1">
    <pageField fld="4" hier="-1"/>
  </pageFields>
  <dataFields count="1">
    <dataField name="Cuenta de ATRACTIVOS Y AMENIDADES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65D2FF5-8A9D-1A4A-A9E1-209BF0A169FF}" name="TablaDinámica14" cacheId="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B2:B28" firstHeaderRow="1" firstDataRow="1" firstDataCol="1"/>
  <pivotFields count="7">
    <pivotField showAll="0"/>
    <pivotField showAll="0"/>
    <pivotField axis="axisRow" showAll="0">
      <items count="26">
        <item x="24"/>
        <item x="9"/>
        <item x="22"/>
        <item x="19"/>
        <item x="23"/>
        <item x="16"/>
        <item x="4"/>
        <item x="17"/>
        <item x="3"/>
        <item x="11"/>
        <item x="5"/>
        <item x="8"/>
        <item x="10"/>
        <item x="15"/>
        <item x="20"/>
        <item x="7"/>
        <item x="18"/>
        <item x="14"/>
        <item x="6"/>
        <item x="13"/>
        <item x="12"/>
        <item x="1"/>
        <item x="0"/>
        <item x="21"/>
        <item x="2"/>
        <item t="default"/>
      </items>
    </pivotField>
    <pivotField showAll="0"/>
    <pivotField showAll="0"/>
    <pivotField showAll="0"/>
    <pivotField showAll="0">
      <items count="26">
        <item x="24"/>
        <item x="9"/>
        <item x="22"/>
        <item x="19"/>
        <item x="23"/>
        <item x="16"/>
        <item x="4"/>
        <item x="17"/>
        <item x="3"/>
        <item x="11"/>
        <item x="5"/>
        <item x="8"/>
        <item x="10"/>
        <item x="15"/>
        <item x="20"/>
        <item x="7"/>
        <item x="18"/>
        <item x="14"/>
        <item x="6"/>
        <item x="13"/>
        <item x="12"/>
        <item x="1"/>
        <item x="0"/>
        <item x="21"/>
        <item x="2"/>
        <item t="default"/>
      </items>
    </pivotField>
  </pivotFields>
  <rowFields count="1">
    <field x="2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539AE60-FB2B-5D4F-9196-177A05904122}" name="TablaDinámica19" cacheId="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5">
  <location ref="L2:M28" firstHeaderRow="1" firstDataRow="1" firstDataCol="1"/>
  <pivotFields count="7">
    <pivotField dataField="1" showAll="0">
      <items count="9">
        <item x="0"/>
        <item x="1"/>
        <item x="7"/>
        <item x="6"/>
        <item x="5"/>
        <item x="3"/>
        <item x="4"/>
        <item x="2"/>
        <item t="default"/>
      </items>
    </pivotField>
    <pivotField showAll="0"/>
    <pivotField axis="axisRow" showAll="0" sortType="ascending">
      <items count="26">
        <item x="24"/>
        <item x="9"/>
        <item x="22"/>
        <item x="19"/>
        <item x="23"/>
        <item x="16"/>
        <item x="4"/>
        <item x="17"/>
        <item x="3"/>
        <item x="11"/>
        <item x="5"/>
        <item x="8"/>
        <item x="10"/>
        <item x="15"/>
        <item x="20"/>
        <item x="7"/>
        <item x="18"/>
        <item x="14"/>
        <item x="6"/>
        <item x="13"/>
        <item x="12"/>
        <item x="1"/>
        <item x="0"/>
        <item x="21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</pivotFields>
  <rowFields count="1">
    <field x="2"/>
  </rowFields>
  <rowItems count="26">
    <i>
      <x v="12"/>
    </i>
    <i>
      <x/>
    </i>
    <i>
      <x v="7"/>
    </i>
    <i>
      <x v="17"/>
    </i>
    <i>
      <x v="9"/>
    </i>
    <i>
      <x v="4"/>
    </i>
    <i>
      <x v="22"/>
    </i>
    <i>
      <x v="6"/>
    </i>
    <i>
      <x v="2"/>
    </i>
    <i>
      <x v="5"/>
    </i>
    <i>
      <x v="15"/>
    </i>
    <i>
      <x v="3"/>
    </i>
    <i>
      <x v="16"/>
    </i>
    <i>
      <x v="11"/>
    </i>
    <i>
      <x v="10"/>
    </i>
    <i>
      <x v="18"/>
    </i>
    <i>
      <x v="8"/>
    </i>
    <i>
      <x v="19"/>
    </i>
    <i>
      <x v="14"/>
    </i>
    <i>
      <x v="20"/>
    </i>
    <i>
      <x v="21"/>
    </i>
    <i>
      <x v="1"/>
    </i>
    <i>
      <x v="13"/>
    </i>
    <i>
      <x v="23"/>
    </i>
    <i>
      <x v="24"/>
    </i>
    <i t="grand">
      <x/>
    </i>
  </rowItems>
  <colItems count="1">
    <i/>
  </colItems>
  <dataFields count="1">
    <dataField name="Cuenta de PAGINA" fld="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013E60E-9707-244B-8625-E4E882AE99A8}" name="TablaDinámica17" cacheId="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5">
  <location ref="H2:I11" firstHeaderRow="1" firstDataRow="1" firstDataCol="1"/>
  <pivotFields count="7">
    <pivotField axis="axisRow" showAll="0" sortType="ascending">
      <items count="9">
        <item x="0"/>
        <item x="1"/>
        <item x="7"/>
        <item x="6"/>
        <item x="5"/>
        <item x="3"/>
        <item x="4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>
      <items count="26">
        <item x="24"/>
        <item x="9"/>
        <item x="22"/>
        <item x="19"/>
        <item x="23"/>
        <item x="16"/>
        <item x="4"/>
        <item x="17"/>
        <item x="3"/>
        <item x="11"/>
        <item x="5"/>
        <item x="8"/>
        <item x="10"/>
        <item x="15"/>
        <item x="20"/>
        <item x="7"/>
        <item x="18"/>
        <item x="14"/>
        <item x="6"/>
        <item x="13"/>
        <item x="12"/>
        <item x="1"/>
        <item x="0"/>
        <item x="21"/>
        <item x="2"/>
        <item t="default"/>
      </items>
    </pivotField>
    <pivotField showAll="0"/>
    <pivotField showAll="0"/>
    <pivotField showAll="0"/>
    <pivotField showAll="0"/>
  </pivotFields>
  <rowFields count="1">
    <field x="0"/>
  </rowFields>
  <rowItems count="9">
    <i>
      <x v="3"/>
    </i>
    <i>
      <x v="2"/>
    </i>
    <i>
      <x v="4"/>
    </i>
    <i>
      <x v="5"/>
    </i>
    <i>
      <x v="7"/>
    </i>
    <i>
      <x v="1"/>
    </i>
    <i>
      <x v="6"/>
    </i>
    <i>
      <x/>
    </i>
    <i t="grand">
      <x/>
    </i>
  </rowItems>
  <colItems count="1">
    <i/>
  </colItems>
  <dataFields count="1">
    <dataField name="Cuenta de MUNICIPIOS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37EC9CF-634D-9D4E-B7B6-140C9864BD14}" name="TablaDinámica15" cacheId="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E2:E10" firstHeaderRow="1" firstDataRow="1" firstDataCol="1"/>
  <pivotFields count="7">
    <pivotField showAll="0"/>
    <pivotField showAll="0"/>
    <pivotField showAll="0"/>
    <pivotField showAll="0"/>
    <pivotField showAll="0"/>
    <pivotField axis="axisRow" showAll="0">
      <items count="8">
        <item x="6"/>
        <item x="0"/>
        <item x="3"/>
        <item x="5"/>
        <item x="1"/>
        <item x="4"/>
        <item x="2"/>
        <item t="default"/>
      </items>
    </pivotField>
    <pivotField showAll="0"/>
  </pivotFields>
  <rowFields count="1">
    <field x="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BE9A147-E3E5-3A45-9564-A42697D70763}" name="Table1" displayName="Table1" ref="A1:EO6" totalsRowShown="0">
  <autoFilter ref="A1:EO6" xr:uid="{00000000-0009-0000-0100-000001000000}"/>
  <tableColumns count="145">
    <tableColumn id="1" xr3:uid="{00000000-0010-0000-0000-000001000000}" name="ID" dataDxfId="158"/>
    <tableColumn id="2" xr3:uid="{00000000-0010-0000-0000-000002000000}" name="Hora de inicio" dataDxfId="157"/>
    <tableColumn id="3" xr3:uid="{00000000-0010-0000-0000-000003000000}" name="Hora de finalización" dataDxfId="156"/>
    <tableColumn id="4" xr3:uid="{00000000-0010-0000-0000-000004000000}" name="Correo electrónico" dataDxfId="155"/>
    <tableColumn id="5" xr3:uid="{00000000-0010-0000-0000-000005000000}" name="Nombre" dataDxfId="154"/>
    <tableColumn id="6" xr3:uid="{00000000-0010-0000-0000-000006000000}" name="Nombre completo" dataDxfId="153"/>
    <tableColumn id="7" xr3:uid="{00000000-0010-0000-0000-000007000000}" name="De acuerdo con su rol en el turismo de la Orinoquía, ¿usted a qué grupo pertenece?" dataDxfId="152"/>
    <tableColumn id="8" xr3:uid="{00000000-0010-0000-0000-000008000000}" name="Arauca" dataDxfId="151"/>
    <tableColumn id="9" xr3:uid="{00000000-0010-0000-0000-000009000000}" name="Arauquita" dataDxfId="150"/>
    <tableColumn id="10" xr3:uid="{00000000-0010-0000-0000-00000A000000}" name="Cravo Norte" dataDxfId="149"/>
    <tableColumn id="11" xr3:uid="{00000000-0010-0000-0000-00000B000000}" name="Fortul" dataDxfId="148"/>
    <tableColumn id="12" xr3:uid="{00000000-0010-0000-0000-00000C000000}" name="Puerto Rondón" dataDxfId="147"/>
    <tableColumn id="13" xr3:uid="{00000000-0010-0000-0000-00000D000000}" name="Saravena" dataDxfId="146"/>
    <tableColumn id="14" xr3:uid="{00000000-0010-0000-0000-00000E000000}" name="Tame" dataDxfId="145"/>
    <tableColumn id="15" xr3:uid="{00000000-0010-0000-0000-00000F000000}" name="Aguazul" dataDxfId="144"/>
    <tableColumn id="16" xr3:uid="{00000000-0010-0000-0000-000010000000}" name="Chámeza" dataDxfId="143"/>
    <tableColumn id="17" xr3:uid="{00000000-0010-0000-0000-000011000000}" name="Hato Corozal" dataDxfId="142"/>
    <tableColumn id="18" xr3:uid="{00000000-0010-0000-0000-000012000000}" name="La Salina" dataDxfId="141"/>
    <tableColumn id="19" xr3:uid="{00000000-0010-0000-0000-000013000000}" name="Maní" dataDxfId="140"/>
    <tableColumn id="20" xr3:uid="{00000000-0010-0000-0000-000014000000}" name="Monterrey" dataDxfId="139"/>
    <tableColumn id="21" xr3:uid="{00000000-0010-0000-0000-000015000000}" name="Nunchía" dataDxfId="138"/>
    <tableColumn id="22" xr3:uid="{00000000-0010-0000-0000-000016000000}" name="Orocué" dataDxfId="137"/>
    <tableColumn id="23" xr3:uid="{00000000-0010-0000-0000-000017000000}" name="Paz de Ariporo" dataDxfId="136"/>
    <tableColumn id="24" xr3:uid="{00000000-0010-0000-0000-000018000000}" name="Pore" dataDxfId="135"/>
    <tableColumn id="25" xr3:uid="{00000000-0010-0000-0000-000019000000}" name="Recetor" dataDxfId="134"/>
    <tableColumn id="26" xr3:uid="{00000000-0010-0000-0000-00001A000000}" name="Sabana Larga" dataDxfId="133"/>
    <tableColumn id="27" xr3:uid="{00000000-0010-0000-0000-00001B000000}" name="Sácama" dataDxfId="132"/>
    <tableColumn id="28" xr3:uid="{00000000-0010-0000-0000-00001C000000}" name="San Luis de Palenque" dataDxfId="131"/>
    <tableColumn id="29" xr3:uid="{00000000-0010-0000-0000-00001D000000}" name="Tamara" dataDxfId="130"/>
    <tableColumn id="30" xr3:uid="{00000000-0010-0000-0000-00001E000000}" name="Tauramena" dataDxfId="129"/>
    <tableColumn id="31" xr3:uid="{00000000-0010-0000-0000-00001F000000}" name="Trinidad" dataDxfId="128"/>
    <tableColumn id="32" xr3:uid="{00000000-0010-0000-0000-000020000000}" name="Villanueva" dataDxfId="127"/>
    <tableColumn id="33" xr3:uid="{00000000-0010-0000-0000-000021000000}" name="Yopal" dataDxfId="126"/>
    <tableColumn id="34" xr3:uid="{00000000-0010-0000-0000-000022000000}" name="Acacías" dataDxfId="125"/>
    <tableColumn id="35" xr3:uid="{00000000-0010-0000-0000-000023000000}" name="Barranca de Úpia" dataDxfId="124"/>
    <tableColumn id="36" xr3:uid="{00000000-0010-0000-0000-000024000000}" name="Cabuyaro" dataDxfId="123"/>
    <tableColumn id="37" xr3:uid="{00000000-0010-0000-0000-000025000000}" name="Castilla la Nueva" dataDxfId="122"/>
    <tableColumn id="38" xr3:uid="{00000000-0010-0000-0000-000026000000}" name="Cubarral" dataDxfId="121"/>
    <tableColumn id="39" xr3:uid="{00000000-0010-0000-0000-000027000000}" name="Cumaral" dataDxfId="120"/>
    <tableColumn id="40" xr3:uid="{00000000-0010-0000-0000-000028000000}" name="El Castillo" dataDxfId="119"/>
    <tableColumn id="41" xr3:uid="{00000000-0010-0000-0000-000029000000}" name="El Dorado" dataDxfId="118"/>
    <tableColumn id="42" xr3:uid="{00000000-0010-0000-0000-00002A000000}" name="Fuente de Oro" dataDxfId="117"/>
    <tableColumn id="43" xr3:uid="{00000000-0010-0000-0000-00002B000000}" name="Granada" dataDxfId="116"/>
    <tableColumn id="44" xr3:uid="{00000000-0010-0000-0000-00002C000000}" name="Guamal" dataDxfId="115"/>
    <tableColumn id="45" xr3:uid="{00000000-0010-0000-0000-00002D000000}" name="La Macarena" dataDxfId="114"/>
    <tableColumn id="46" xr3:uid="{00000000-0010-0000-0000-00002E000000}" name="Lejanías" dataDxfId="113"/>
    <tableColumn id="47" xr3:uid="{00000000-0010-0000-0000-00002F000000}" name="Mapiripán" dataDxfId="112"/>
    <tableColumn id="48" xr3:uid="{00000000-0010-0000-0000-000030000000}" name="Mesetas" dataDxfId="111"/>
    <tableColumn id="49" xr3:uid="{00000000-0010-0000-0000-000031000000}" name="Puerto Concordia" dataDxfId="110"/>
    <tableColumn id="50" xr3:uid="{00000000-0010-0000-0000-000032000000}" name="Puerto Gaitán" dataDxfId="109"/>
    <tableColumn id="51" xr3:uid="{00000000-0010-0000-0000-000033000000}" name="Puerto Lleras" dataDxfId="108"/>
    <tableColumn id="52" xr3:uid="{00000000-0010-0000-0000-000034000000}" name="Puerto López" dataDxfId="107"/>
    <tableColumn id="53" xr3:uid="{00000000-0010-0000-0000-000035000000}" name="Puerto Rico" dataDxfId="106"/>
    <tableColumn id="54" xr3:uid="{00000000-0010-0000-0000-000036000000}" name="Restrepo" dataDxfId="105"/>
    <tableColumn id="55" xr3:uid="{00000000-0010-0000-0000-000037000000}" name="San Carlos de Guaroa" dataDxfId="104"/>
    <tableColumn id="56" xr3:uid="{00000000-0010-0000-0000-000038000000}" name="San Juan de Árama" dataDxfId="103"/>
    <tableColumn id="57" xr3:uid="{00000000-0010-0000-0000-000039000000}" name="San Juanito" dataDxfId="102"/>
    <tableColumn id="58" xr3:uid="{00000000-0010-0000-0000-00003A000000}" name="San Martín" dataDxfId="101"/>
    <tableColumn id="59" xr3:uid="{00000000-0010-0000-0000-00003B000000}" name="Uribe" dataDxfId="100"/>
    <tableColumn id="60" xr3:uid="{00000000-0010-0000-0000-00003C000000}" name="Villavicencio" dataDxfId="99"/>
    <tableColumn id="61" xr3:uid="{00000000-0010-0000-0000-00003D000000}" name="Vista Hermosa" dataDxfId="98"/>
    <tableColumn id="62" xr3:uid="{00000000-0010-0000-0000-00003E000000}" name="Cumaribo" dataDxfId="97"/>
    <tableColumn id="63" xr3:uid="{00000000-0010-0000-0000-00003F000000}" name="Santa Rosalía" dataDxfId="96"/>
    <tableColumn id="64" xr3:uid="{00000000-0010-0000-0000-000040000000}" name="La Primavera" dataDxfId="95"/>
    <tableColumn id="65" xr3:uid="{00000000-0010-0000-0000-000041000000}" name="Puerto Carreño" dataDxfId="94"/>
    <tableColumn id="66" xr3:uid="{00000000-0010-0000-0000-000042000000}" name="Calamar" dataDxfId="93"/>
    <tableColumn id="67" xr3:uid="{00000000-0010-0000-0000-000043000000}" name="El Retorno" dataDxfId="92"/>
    <tableColumn id="68" xr3:uid="{00000000-0010-0000-0000-000044000000}" name="Miraflores" dataDxfId="91"/>
    <tableColumn id="69" xr3:uid="{00000000-0010-0000-0000-000045000000}" name="San José del Guaviare" dataDxfId="90"/>
    <tableColumn id="70" xr3:uid="{00000000-0010-0000-0000-000046000000}" name="Barranco Minas" dataDxfId="89"/>
    <tableColumn id="71" xr3:uid="{00000000-0010-0000-0000-000047000000}" name="Inírida" dataDxfId="88"/>
    <tableColumn id="72" xr3:uid="{00000000-0010-0000-0000-000048000000}" name="Carurú" dataDxfId="87"/>
    <tableColumn id="73" xr3:uid="{00000000-0010-0000-0000-000049000000}" name="Mitú" dataDxfId="86"/>
    <tableColumn id="74" xr3:uid="{00000000-0010-0000-0000-00004A000000}" name="Taraira" dataDxfId="85"/>
    <tableColumn id="75" xr3:uid="{00000000-0010-0000-0000-00004B000000}" name="Finca Ecoturistica Campoalegre" dataDxfId="84"/>
    <tableColumn id="76" xr3:uid="{00000000-0010-0000-0000-00004C000000}" name="Finca Villa Gaby" dataDxfId="83"/>
    <tableColumn id="77" xr3:uid="{00000000-0010-0000-0000-00004D000000}" name="Portal del Cañón del Cravo" dataDxfId="82"/>
    <tableColumn id="78" xr3:uid="{00000000-0010-0000-0000-00004E000000}" name="Rí o Arauca" dataDxfId="81"/>
    <tableColumn id="79" xr3:uid="{00000000-0010-0000-0000-00004F000000}" name="Balcones del Cacique" dataDxfId="80"/>
    <tableColumn id="80" xr3:uid="{00000000-0010-0000-0000-000050000000}" name="Cascada del Amor" dataDxfId="79"/>
    <tableColumn id="81" xr3:uid="{00000000-0010-0000-0000-000051000000}" name="Cascada El Tobogán" dataDxfId="78"/>
    <tableColumn id="82" xr3:uid="{00000000-0010-0000-0000-000052000000}" name="Cascada El Zambo" dataDxfId="77"/>
    <tableColumn id="83" xr3:uid="{00000000-0010-0000-0000-000053000000}" name="Cascada La Algarroba" dataDxfId="76"/>
    <tableColumn id="84" xr3:uid="{00000000-0010-0000-0000-000054000000}" name="Cascada La Tebaida" dataDxfId="75"/>
    <tableColumn id="85" xr3:uid="{00000000-0010-0000-0000-000055000000}" name="Chalet Betania" dataDxfId="74"/>
    <tableColumn id="86" xr3:uid="{00000000-0010-0000-0000-000056000000}" name="Cueva de Los Murciélagos" dataDxfId="73"/>
    <tableColumn id="87" xr3:uid="{00000000-0010-0000-0000-000057000000}" name="Ecohotel La Fortuna" dataDxfId="72"/>
    <tableColumn id="88" xr3:uid="{00000000-0010-0000-0000-000058000000}" name="El Encanto de Guanapalo" dataDxfId="71"/>
    <tableColumn id="89" xr3:uid="{00000000-0010-0000-0000-000059000000}" name="Estadero Mi rador del Río" dataDxfId="70"/>
    <tableColumn id="90" xr3:uid="{00000000-0010-0000-0000-00005A000000}" name="Hacienda La Cabaña" dataDxfId="69"/>
    <tableColumn id="91" xr3:uid="{00000000-0010-0000-0000-00005B000000}" name="Hacienda Las Nubes" dataDxfId="68"/>
    <tableColumn id="92" xr3:uid="{00000000-0010-0000-0000-00005C000000}" name="Hato Los Deseos" dataDxfId="67"/>
    <tableColumn id="93" xr3:uid="{00000000-0010-0000-0000-00005D000000}" name="Hato Sanpablo" dataDxfId="66"/>
    <tableColumn id="94" xr3:uid="{00000000-0010-0000-0000-00005E000000}" name="Hotel Los Lagos" dataDxfId="65"/>
    <tableColumn id="95" xr3:uid="{00000000-0010-0000-0000-00005F000000}" name="La Patrona" dataDxfId="64"/>
    <tableColumn id="96" xr3:uid="{00000000-0010-0000-0000-000060000000}" name="La Selva Club Campestre" dataDxfId="63"/>
    <tableColumn id="97" xr3:uid="{00000000-0010-0000-0000-000061000000}" name="Laguna del Tinije" dataDxfId="62"/>
    <tableColumn id="98" xr3:uid="{00000000-0010-0000-0000-000062000000}" name="Melecón Río Pauto" dataDxfId="61"/>
    <tableColumn id="99" xr3:uid="{00000000-0010-0000-0000-000063000000}" name="Mirador del Povenir" dataDxfId="60"/>
    <tableColumn id="100" xr3:uid="{00000000-0010-0000-0000-000064000000}" name="Mirador del Upía" dataDxfId="59"/>
    <tableColumn id="101" xr3:uid="{00000000-0010-0000-0000-000065000000}" name="Mirador Jaguito" dataDxfId="58"/>
    <tableColumn id="102" xr3:uid="{00000000-0010-0000-0000-000066000000}" name="Montañas de Totumo" dataDxfId="57"/>
    <tableColumn id="103" xr3:uid="{00000000-0010-0000-0000-000067000000}" name="Murales del Bicentenario" dataDxfId="56"/>
    <tableColumn id="104" xr3:uid="{00000000-0010-0000-0000-000068000000}" name="Parque Ecotématico Wisirare" dataDxfId="55"/>
    <tableColumn id="105" xr3:uid="{00000000-0010-0000-0000-000069000000}" name="Parque Natural Los Farallones" dataDxfId="54"/>
    <tableColumn id="106" xr3:uid="{00000000-0010-0000-0000-00006A000000}" name="Piedra Ancestral" dataDxfId="53"/>
    <tableColumn id="107" xr3:uid="{00000000-0010-0000-0000-00006B000000}" name="Piscilagos El Manantial" dataDxfId="52"/>
    <tableColumn id="108" xr3:uid="{00000000-0010-0000-0000-00006C000000}" name="Playas del Río Cusiana" dataDxfId="51"/>
    <tableColumn id="109" xr3:uid="{00000000-0010-0000-0000-00006D000000}" name="Puente El Cacho" dataDxfId="50"/>
    <tableColumn id="110" xr3:uid="{00000000-0010-0000-0000-00006E000000}" name="Rancho Piapocos" dataDxfId="49"/>
    <tableColumn id="111" xr3:uid="{00000000-0010-0000-0000-00006F000000}" name="Reserva El Lagunazo" dataDxfId="48"/>
    <tableColumn id="112" xr3:uid="{00000000-0010-0000-0000-000070000000}" name="Reserva Natural Hato El Boral" dataDxfId="47"/>
    <tableColumn id="113" xr3:uid="{00000000-0010-0000-0000-000071000000}" name="Reserva Natural Puro Llano" dataDxfId="46"/>
    <tableColumn id="114" xr3:uid="{00000000-0010-0000-0000-000072000000}" name="Río Pauto" dataDxfId="45"/>
    <tableColumn id="115" xr3:uid="{00000000-0010-0000-0000-000073000000}" name="Río Túa" dataDxfId="44"/>
    <tableColumn id="116" xr3:uid="{00000000-0010-0000-0000-000074000000}" name="Samuora Camping" dataDxfId="43"/>
    <tableColumn id="117" xr3:uid="{00000000-0010-0000-0000-000075000000}" name="Savanna Orionquía Lodge" dataDxfId="42"/>
    <tableColumn id="118" xr3:uid="{00000000-0010-0000-0000-000076000000}" name="Sendero la Virgen de la Peña" dataDxfId="41"/>
    <tableColumn id="119" xr3:uid="{00000000-0010-0000-0000-000077000000}" name="Samuora Camping2" dataDxfId="40"/>
    <tableColumn id="120" xr3:uid="{00000000-0010-0000-0000-000078000000}" name="Savanna Orionquía Lodge2" dataDxfId="39"/>
    <tableColumn id="121" xr3:uid="{00000000-0010-0000-0000-000079000000}" name="Sendero la Virgen de la Peña2" dataDxfId="38"/>
    <tableColumn id="122" xr3:uid="{00000000-0010-0000-0000-00007A000000}" name="Torre 911" dataDxfId="37"/>
    <tableColumn id="123" xr3:uid="{00000000-0010-0000-0000-00007B000000}" name="Caño Vitina" dataDxfId="36"/>
    <tableColumn id="124" xr3:uid="{00000000-0010-0000-0000-00007C000000}" name="Cerros de Mavicure" dataDxfId="35"/>
    <tableColumn id="125" xr3:uid="{00000000-0010-0000-0000-00007D000000}" name="Coco Viejo" dataDxfId="34"/>
    <tableColumn id="126" xr3:uid="{00000000-0010-0000-0000-00007E000000}" name="Chibiriquete" dataDxfId="33"/>
    <tableColumn id="127" xr3:uid="{00000000-0010-0000-0000-00007F000000}" name="Cuidad de Piedra" dataDxfId="32"/>
    <tableColumn id="128" xr3:uid="{00000000-0010-0000-0000-000080000000}" name="La Puerta de Orion" dataDxfId="31"/>
    <tableColumn id="129" xr3:uid="{00000000-0010-0000-0000-000081000000}" name="Serranía de la Lindosa" dataDxfId="30"/>
    <tableColumn id="130" xr3:uid="{00000000-0010-0000-0000-000082000000}" name="Bioparque Los Ocarros" dataDxfId="29"/>
    <tableColumn id="131" xr3:uid="{00000000-0010-0000-0000-000083000000}" name="Caño Cristales" dataDxfId="28"/>
    <tableColumn id="132" xr3:uid="{00000000-0010-0000-0000-000084000000}" name="Cañón del Río Guejar" dataDxfId="27"/>
    <tableColumn id="133" xr3:uid="{00000000-0010-0000-0000-000085000000}" name="Cordillera de los Picachos" dataDxfId="26"/>
    <tableColumn id="134" xr3:uid="{00000000-0010-0000-0000-000086000000}" name="Gramalote Parque Ecológico" dataDxfId="25"/>
    <tableColumn id="135" xr3:uid="{00000000-0010-0000-0000-000087000000}" name="Obelizco Mitad de Colombia" dataDxfId="24"/>
    <tableColumn id="136" xr3:uid="{00000000-0010-0000-0000-000088000000}" name="Parque Agroecológico Merecure" dataDxfId="23"/>
    <tableColumn id="137" xr3:uid="{00000000-0010-0000-0000-000089000000}" name="Parque las Malocas" dataDxfId="22"/>
    <tableColumn id="138" xr3:uid="{00000000-0010-0000-0000-00008A000000}" name="Río Manacacías" dataDxfId="21"/>
    <tableColumn id="139" xr3:uid="{00000000-0010-0000-0000-00008B000000}" name="Sierra de la Macarena" dataDxfId="20"/>
    <tableColumn id="140" xr3:uid="{00000000-0010-0000-0000-00008C000000}" name="Tiuma Park" dataDxfId="19"/>
    <tableColumn id="141" xr3:uid="{00000000-0010-0000-0000-00008D000000}" name="Cachicamo" dataDxfId="18"/>
    <tableColumn id="142" xr3:uid="{00000000-0010-0000-0000-00008E000000}" name="Parque Nacional del Tuparro" dataDxfId="17"/>
    <tableColumn id="143" xr3:uid="{00000000-0010-0000-0000-00008F000000}" name="Refugio Natural Ventana" dataDxfId="16"/>
    <tableColumn id="144" xr3:uid="{00000000-0010-0000-0000-000090000000}" name="Río Bita" dataDxfId="15"/>
    <tableColumn id="145" xr3:uid="{00000000-0010-0000-0000-000091000000}" name="Proponga de forma breve alguna idea para hacer más sostenible el transporte turístico en la Orionoquía colombiana...coméntelo..." data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DA6CA34-6792-6642-8501-4BC0B572BC02}" name="Table13" displayName="Table13" ref="A1:N200" totalsRowShown="0">
  <autoFilter ref="A1:N200" xr:uid="{00000000-0009-0000-0100-000001000000}">
    <filterColumn colId="6">
      <filters>
        <filter val="Yopal - EYP"/>
      </filters>
    </filterColumn>
    <filterColumn colId="9">
      <filters>
        <filter val="AIRBUS"/>
      </filters>
    </filterColumn>
  </autoFilter>
  <tableColumns count="14">
    <tableColumn id="1" xr3:uid="{00000000-0010-0000-0000-000001000000}" name="ID" dataDxfId="13"/>
    <tableColumn id="2" xr3:uid="{00000000-0010-0000-0000-000002000000}" name="Hora de inicio" dataDxfId="12"/>
    <tableColumn id="3" xr3:uid="{00000000-0010-0000-0000-000003000000}" name="Hora de finalización" dataDxfId="11"/>
    <tableColumn id="6" xr3:uid="{00000000-0010-0000-0000-000006000000}" name="Nombre Completo" dataDxfId="10"/>
    <tableColumn id="7" xr3:uid="{00000000-0010-0000-0000-000007000000}" name="Empresa o Entidad" dataDxfId="9"/>
    <tableColumn id="8" xr3:uid="{00000000-0010-0000-0000-000008000000}" name="Fecha de este registro" dataDxfId="8"/>
    <tableColumn id="9" xr3:uid="{00000000-0010-0000-0000-000009000000}" name="Aeropuerto" dataDxfId="7"/>
    <tableColumn id="10" xr3:uid="{00000000-0010-0000-0000-00000A000000}" name="Hora de llegada" dataDxfId="6"/>
    <tableColumn id="11" xr3:uid="{00000000-0010-0000-0000-00000B000000}" name="Matricula Aeronave:" dataDxfId="5"/>
    <tableColumn id="12" xr3:uid="{00000000-0010-0000-0000-00000C000000}" name="Marca:" dataDxfId="4"/>
    <tableColumn id="13" xr3:uid="{00000000-0010-0000-0000-00000D000000}" name="Modelo:" dataDxfId="3"/>
    <tableColumn id="14" xr3:uid="{00000000-0010-0000-0000-00000E000000}" name="Año Fabricación:" dataDxfId="2"/>
    <tableColumn id="15" xr3:uid="{00000000-0010-0000-0000-00000F000000}" name="Pasajeros llegando en la Aeronave?" dataDxfId="1"/>
    <tableColumn id="16" xr3:uid="{00000000-0010-0000-0000-000010000000}" name="Cuantos tripulantes tiene la aeronave?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drawing" Target="../drawings/drawing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8.xml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Relationship Id="rId5" Type="http://schemas.openxmlformats.org/officeDocument/2006/relationships/drawing" Target="../drawings/drawing3.xml"/><Relationship Id="rId4" Type="http://schemas.openxmlformats.org/officeDocument/2006/relationships/pivotTable" Target="../pivotTables/pivotTable9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17.xml"/><Relationship Id="rId3" Type="http://schemas.openxmlformats.org/officeDocument/2006/relationships/pivotTable" Target="../pivotTables/pivotTable12.xml"/><Relationship Id="rId7" Type="http://schemas.openxmlformats.org/officeDocument/2006/relationships/pivotTable" Target="../pivotTables/pivotTable16.xml"/><Relationship Id="rId12" Type="http://schemas.openxmlformats.org/officeDocument/2006/relationships/drawing" Target="../drawings/drawing4.xml"/><Relationship Id="rId2" Type="http://schemas.openxmlformats.org/officeDocument/2006/relationships/pivotTable" Target="../pivotTables/pivotTable11.xml"/><Relationship Id="rId1" Type="http://schemas.openxmlformats.org/officeDocument/2006/relationships/pivotTable" Target="../pivotTables/pivotTable10.xml"/><Relationship Id="rId6" Type="http://schemas.openxmlformats.org/officeDocument/2006/relationships/pivotTable" Target="../pivotTables/pivotTable15.xml"/><Relationship Id="rId11" Type="http://schemas.openxmlformats.org/officeDocument/2006/relationships/pivotTable" Target="../pivotTables/pivotTable20.xml"/><Relationship Id="rId5" Type="http://schemas.openxmlformats.org/officeDocument/2006/relationships/pivotTable" Target="../pivotTables/pivotTable14.xml"/><Relationship Id="rId10" Type="http://schemas.openxmlformats.org/officeDocument/2006/relationships/pivotTable" Target="../pivotTables/pivotTable19.xml"/><Relationship Id="rId4" Type="http://schemas.openxmlformats.org/officeDocument/2006/relationships/pivotTable" Target="../pivotTables/pivotTable13.xml"/><Relationship Id="rId9" Type="http://schemas.openxmlformats.org/officeDocument/2006/relationships/pivotTable" Target="../pivotTables/pivotTable1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EDABA-AA88-EC49-A5D4-83479359DA4F}">
  <dimension ref="B1:J138"/>
  <sheetViews>
    <sheetView topLeftCell="A32" zoomScale="67" zoomScaleNormal="58" workbookViewId="0">
      <selection activeCell="C141" sqref="C141"/>
    </sheetView>
  </sheetViews>
  <sheetFormatPr baseColWidth="10" defaultRowHeight="16" x14ac:dyDescent="0.2"/>
  <cols>
    <col min="2" max="2" width="35.1640625" customWidth="1"/>
    <col min="3" max="3" width="18.33203125" customWidth="1"/>
    <col min="4" max="4" width="31.6640625" customWidth="1"/>
    <col min="5" max="5" width="24.6640625" customWidth="1"/>
    <col min="6" max="6" width="56.5" customWidth="1"/>
    <col min="7" max="7" width="18.5" customWidth="1"/>
    <col min="8" max="8" width="18.33203125" customWidth="1"/>
    <col min="9" max="9" width="18.1640625" customWidth="1"/>
    <col min="10" max="10" width="22.5" customWidth="1"/>
    <col min="30" max="30" width="7.1640625" bestFit="1" customWidth="1"/>
    <col min="31" max="31" width="28.5" bestFit="1" customWidth="1"/>
    <col min="32" max="32" width="25.6640625" bestFit="1" customWidth="1"/>
    <col min="33" max="33" width="17.1640625" bestFit="1" customWidth="1"/>
    <col min="34" max="34" width="25.1640625" bestFit="1" customWidth="1"/>
    <col min="35" max="35" width="26.1640625" bestFit="1" customWidth="1"/>
    <col min="36" max="36" width="13.5" bestFit="1" customWidth="1"/>
    <col min="37" max="37" width="15.33203125" bestFit="1" customWidth="1"/>
    <col min="38" max="38" width="20.1640625" bestFit="1" customWidth="1"/>
    <col min="39" max="39" width="19.6640625" bestFit="1" customWidth="1"/>
    <col min="40" max="40" width="5.1640625" bestFit="1" customWidth="1"/>
    <col min="41" max="41" width="14.5" bestFit="1" customWidth="1"/>
    <col min="42" max="42" width="13.83203125" bestFit="1" customWidth="1"/>
    <col min="43" max="43" width="12.1640625" bestFit="1" customWidth="1"/>
    <col min="44" max="44" width="14.83203125" bestFit="1" customWidth="1"/>
    <col min="45" max="45" width="22" bestFit="1" customWidth="1"/>
    <col min="46" max="46" width="18.1640625" bestFit="1" customWidth="1"/>
    <col min="47" max="47" width="26.1640625" bestFit="1" customWidth="1"/>
    <col min="48" max="48" width="24.1640625" bestFit="1" customWidth="1"/>
    <col min="49" max="49" width="14" bestFit="1" customWidth="1"/>
    <col min="50" max="50" width="9.1640625" bestFit="1" customWidth="1"/>
    <col min="51" max="51" width="7.33203125" bestFit="1" customWidth="1"/>
    <col min="52" max="52" width="11.33203125" bestFit="1" customWidth="1"/>
    <col min="53" max="53" width="16.33203125" bestFit="1" customWidth="1"/>
    <col min="54" max="54" width="19.33203125" bestFit="1" customWidth="1"/>
    <col min="55" max="55" width="18.6640625" bestFit="1" customWidth="1"/>
    <col min="56" max="56" width="22.33203125" bestFit="1" customWidth="1"/>
    <col min="57" max="57" width="25.6640625" bestFit="1" customWidth="1"/>
    <col min="58" max="59" width="19.33203125" bestFit="1" customWidth="1"/>
    <col min="60" max="60" width="7.5" bestFit="1" customWidth="1"/>
    <col min="61" max="61" width="5.83203125" bestFit="1" customWidth="1"/>
    <col min="62" max="63" width="10.5" bestFit="1" customWidth="1"/>
    <col min="64" max="64" width="9.5" bestFit="1" customWidth="1"/>
    <col min="65" max="65" width="7.83203125" bestFit="1" customWidth="1"/>
    <col min="66" max="66" width="9.83203125" bestFit="1" customWidth="1"/>
    <col min="67" max="67" width="11.5" bestFit="1" customWidth="1"/>
    <col min="68" max="68" width="5.6640625" bestFit="1" customWidth="1"/>
    <col min="69" max="69" width="12" bestFit="1" customWidth="1"/>
  </cols>
  <sheetData>
    <row r="1" spans="2:10" x14ac:dyDescent="0.2">
      <c r="D1" s="1" t="s">
        <v>5</v>
      </c>
    </row>
    <row r="2" spans="2:10" x14ac:dyDescent="0.2">
      <c r="B2" s="1" t="s">
        <v>6</v>
      </c>
      <c r="C2" s="1" t="s">
        <v>20</v>
      </c>
      <c r="D2" s="1" t="s">
        <v>1215</v>
      </c>
      <c r="E2" s="1" t="s">
        <v>2</v>
      </c>
      <c r="F2" s="1" t="s">
        <v>1212</v>
      </c>
      <c r="G2" s="1" t="s">
        <v>0</v>
      </c>
      <c r="H2" s="1" t="s">
        <v>1213</v>
      </c>
      <c r="I2" s="1" t="s">
        <v>4</v>
      </c>
      <c r="J2" s="1"/>
    </row>
    <row r="3" spans="2:10" x14ac:dyDescent="0.2">
      <c r="B3" s="2" t="s">
        <v>19</v>
      </c>
      <c r="C3" s="2" t="s">
        <v>21</v>
      </c>
      <c r="D3" t="s">
        <v>7</v>
      </c>
      <c r="E3" t="s">
        <v>9</v>
      </c>
      <c r="F3" t="s">
        <v>12</v>
      </c>
      <c r="G3" t="s">
        <v>13</v>
      </c>
      <c r="H3" t="s">
        <v>827</v>
      </c>
    </row>
    <row r="4" spans="2:10" x14ac:dyDescent="0.2">
      <c r="B4" s="2" t="s">
        <v>19</v>
      </c>
      <c r="C4" s="2" t="s">
        <v>21</v>
      </c>
      <c r="D4" t="s">
        <v>212</v>
      </c>
      <c r="E4" t="s">
        <v>1213</v>
      </c>
      <c r="F4" t="s">
        <v>1213</v>
      </c>
      <c r="G4" t="s">
        <v>13</v>
      </c>
      <c r="H4" t="s">
        <v>212</v>
      </c>
    </row>
    <row r="5" spans="2:10" x14ac:dyDescent="0.2">
      <c r="B5" s="2" t="s">
        <v>19</v>
      </c>
      <c r="C5" s="2" t="s">
        <v>21</v>
      </c>
      <c r="D5" t="s">
        <v>1093</v>
      </c>
      <c r="E5" t="s">
        <v>9</v>
      </c>
      <c r="F5" t="s">
        <v>1094</v>
      </c>
      <c r="G5" t="s">
        <v>13</v>
      </c>
      <c r="H5" t="s">
        <v>827</v>
      </c>
    </row>
    <row r="6" spans="2:10" x14ac:dyDescent="0.2">
      <c r="B6" s="2" t="s">
        <v>19</v>
      </c>
      <c r="C6" s="2" t="s">
        <v>21</v>
      </c>
      <c r="D6" t="s">
        <v>1087</v>
      </c>
      <c r="E6" t="s">
        <v>9</v>
      </c>
      <c r="F6" t="s">
        <v>1088</v>
      </c>
      <c r="G6" t="s">
        <v>13</v>
      </c>
      <c r="H6" t="s">
        <v>826</v>
      </c>
    </row>
    <row r="7" spans="2:10" x14ac:dyDescent="0.2">
      <c r="B7" s="2" t="s">
        <v>19</v>
      </c>
      <c r="C7" s="2" t="s">
        <v>21</v>
      </c>
      <c r="D7" t="s">
        <v>1089</v>
      </c>
      <c r="E7" t="s">
        <v>1090</v>
      </c>
      <c r="F7" t="s">
        <v>1091</v>
      </c>
      <c r="G7" t="s">
        <v>13</v>
      </c>
      <c r="H7" t="s">
        <v>827</v>
      </c>
    </row>
    <row r="8" spans="2:10" x14ac:dyDescent="0.2">
      <c r="B8" s="2" t="s">
        <v>19</v>
      </c>
      <c r="C8" s="2" t="s">
        <v>21</v>
      </c>
      <c r="D8" t="s">
        <v>1092</v>
      </c>
      <c r="E8" t="s">
        <v>1090</v>
      </c>
      <c r="F8" t="s">
        <v>10</v>
      </c>
      <c r="G8" t="s">
        <v>13</v>
      </c>
      <c r="H8" t="s">
        <v>827</v>
      </c>
    </row>
    <row r="9" spans="2:10" x14ac:dyDescent="0.2">
      <c r="B9" s="2" t="s">
        <v>19</v>
      </c>
      <c r="C9" s="2" t="s">
        <v>21</v>
      </c>
      <c r="D9" t="s">
        <v>832</v>
      </c>
      <c r="E9" t="s">
        <v>1213</v>
      </c>
      <c r="F9" t="s">
        <v>1213</v>
      </c>
      <c r="G9" t="s">
        <v>13</v>
      </c>
      <c r="H9" t="s">
        <v>832</v>
      </c>
    </row>
    <row r="10" spans="2:10" x14ac:dyDescent="0.2">
      <c r="B10" s="2" t="s">
        <v>19</v>
      </c>
      <c r="C10" s="2" t="s">
        <v>21</v>
      </c>
      <c r="D10" t="s">
        <v>822</v>
      </c>
      <c r="E10" t="s">
        <v>1213</v>
      </c>
      <c r="F10" t="s">
        <v>1213</v>
      </c>
      <c r="G10" t="s">
        <v>13</v>
      </c>
      <c r="H10" t="s">
        <v>822</v>
      </c>
    </row>
    <row r="11" spans="2:10" x14ac:dyDescent="0.2">
      <c r="B11" s="2" t="s">
        <v>19</v>
      </c>
      <c r="C11" s="2" t="s">
        <v>21</v>
      </c>
      <c r="D11" t="s">
        <v>827</v>
      </c>
      <c r="E11" t="s">
        <v>1213</v>
      </c>
      <c r="F11" t="s">
        <v>1213</v>
      </c>
      <c r="G11" t="s">
        <v>13</v>
      </c>
      <c r="H11" t="s">
        <v>827</v>
      </c>
    </row>
    <row r="12" spans="2:10" x14ac:dyDescent="0.2">
      <c r="B12" s="2" t="s">
        <v>19</v>
      </c>
      <c r="C12" s="2" t="s">
        <v>21</v>
      </c>
      <c r="D12" t="s">
        <v>1095</v>
      </c>
      <c r="E12" t="s">
        <v>9</v>
      </c>
      <c r="F12" t="s">
        <v>1096</v>
      </c>
      <c r="G12" t="s">
        <v>13</v>
      </c>
      <c r="H12" t="s">
        <v>825</v>
      </c>
    </row>
    <row r="13" spans="2:10" x14ac:dyDescent="0.2">
      <c r="B13" s="2" t="s">
        <v>19</v>
      </c>
      <c r="C13" s="2" t="s">
        <v>21</v>
      </c>
      <c r="D13" t="s">
        <v>1022</v>
      </c>
      <c r="E13" t="s">
        <v>1213</v>
      </c>
      <c r="F13" t="s">
        <v>1213</v>
      </c>
      <c r="G13" t="s">
        <v>13</v>
      </c>
      <c r="H13" t="s">
        <v>1022</v>
      </c>
    </row>
    <row r="14" spans="2:10" x14ac:dyDescent="0.2">
      <c r="B14" s="2" t="s">
        <v>19</v>
      </c>
      <c r="C14" s="2" t="s">
        <v>21</v>
      </c>
      <c r="D14" t="s">
        <v>1097</v>
      </c>
      <c r="E14" t="s">
        <v>9</v>
      </c>
      <c r="F14" t="s">
        <v>12</v>
      </c>
      <c r="G14" t="s">
        <v>13</v>
      </c>
      <c r="H14" t="s">
        <v>899</v>
      </c>
    </row>
    <row r="15" spans="2:10" x14ac:dyDescent="0.2">
      <c r="B15" s="2" t="s">
        <v>19</v>
      </c>
      <c r="C15" s="2" t="s">
        <v>21</v>
      </c>
      <c r="D15" t="s">
        <v>1098</v>
      </c>
      <c r="E15" t="s">
        <v>1090</v>
      </c>
      <c r="F15" t="s">
        <v>1144</v>
      </c>
      <c r="G15" t="s">
        <v>13</v>
      </c>
      <c r="H15" t="s">
        <v>1055</v>
      </c>
    </row>
    <row r="16" spans="2:10" x14ac:dyDescent="0.2">
      <c r="B16" s="2" t="s">
        <v>19</v>
      </c>
      <c r="C16" s="2" t="s">
        <v>21</v>
      </c>
      <c r="D16" t="s">
        <v>1099</v>
      </c>
      <c r="E16" t="s">
        <v>9</v>
      </c>
      <c r="F16" t="s">
        <v>1088</v>
      </c>
      <c r="G16" t="s">
        <v>13</v>
      </c>
      <c r="H16" t="s">
        <v>822</v>
      </c>
    </row>
    <row r="17" spans="2:8" x14ac:dyDescent="0.2">
      <c r="B17" s="2" t="s">
        <v>19</v>
      </c>
      <c r="C17" s="2" t="s">
        <v>21</v>
      </c>
      <c r="D17" t="s">
        <v>1101</v>
      </c>
      <c r="E17" t="s">
        <v>9</v>
      </c>
      <c r="F17" t="s">
        <v>1103</v>
      </c>
      <c r="G17" t="s">
        <v>13</v>
      </c>
      <c r="H17" t="s">
        <v>1100</v>
      </c>
    </row>
    <row r="18" spans="2:8" x14ac:dyDescent="0.2">
      <c r="B18" s="2" t="s">
        <v>19</v>
      </c>
      <c r="C18" s="2" t="s">
        <v>21</v>
      </c>
      <c r="D18" t="s">
        <v>1102</v>
      </c>
      <c r="E18" t="s">
        <v>9</v>
      </c>
      <c r="F18" t="s">
        <v>1104</v>
      </c>
      <c r="G18" t="s">
        <v>13</v>
      </c>
      <c r="H18" t="s">
        <v>1100</v>
      </c>
    </row>
    <row r="19" spans="2:8" x14ac:dyDescent="0.2">
      <c r="B19" s="2" t="s">
        <v>19</v>
      </c>
      <c r="C19" s="2" t="s">
        <v>21</v>
      </c>
      <c r="D19" t="s">
        <v>1105</v>
      </c>
      <c r="E19" t="s">
        <v>1090</v>
      </c>
      <c r="F19" t="s">
        <v>1145</v>
      </c>
      <c r="G19" t="s">
        <v>13</v>
      </c>
      <c r="H19" t="s">
        <v>831</v>
      </c>
    </row>
    <row r="20" spans="2:8" x14ac:dyDescent="0.2">
      <c r="B20" s="2" t="s">
        <v>19</v>
      </c>
      <c r="C20" s="2" t="s">
        <v>21</v>
      </c>
      <c r="D20" t="s">
        <v>1106</v>
      </c>
      <c r="E20" t="s">
        <v>9</v>
      </c>
      <c r="F20" t="s">
        <v>1146</v>
      </c>
      <c r="G20" t="s">
        <v>13</v>
      </c>
      <c r="H20" t="s">
        <v>823</v>
      </c>
    </row>
    <row r="21" spans="2:8" x14ac:dyDescent="0.2">
      <c r="B21" s="2" t="s">
        <v>19</v>
      </c>
      <c r="C21" s="2" t="s">
        <v>21</v>
      </c>
      <c r="D21" t="s">
        <v>1055</v>
      </c>
      <c r="E21" t="s">
        <v>1213</v>
      </c>
      <c r="F21" t="s">
        <v>1213</v>
      </c>
      <c r="G21" t="s">
        <v>13</v>
      </c>
      <c r="H21" t="s">
        <v>1055</v>
      </c>
    </row>
    <row r="22" spans="2:8" x14ac:dyDescent="0.2">
      <c r="B22" s="2" t="s">
        <v>19</v>
      </c>
      <c r="C22" s="2" t="s">
        <v>21</v>
      </c>
      <c r="D22" t="s">
        <v>1107</v>
      </c>
      <c r="E22" t="s">
        <v>9</v>
      </c>
      <c r="F22" t="s">
        <v>1103</v>
      </c>
      <c r="G22" t="s">
        <v>13</v>
      </c>
      <c r="H22" t="s">
        <v>1055</v>
      </c>
    </row>
    <row r="23" spans="2:8" x14ac:dyDescent="0.2">
      <c r="B23" s="2" t="s">
        <v>19</v>
      </c>
      <c r="C23" s="2" t="s">
        <v>21</v>
      </c>
      <c r="D23" t="s">
        <v>1108</v>
      </c>
      <c r="E23" t="s">
        <v>9</v>
      </c>
      <c r="F23" t="s">
        <v>1109</v>
      </c>
      <c r="G23" t="s">
        <v>13</v>
      </c>
      <c r="H23" t="s">
        <v>1055</v>
      </c>
    </row>
    <row r="24" spans="2:8" x14ac:dyDescent="0.2">
      <c r="B24" s="2" t="s">
        <v>19</v>
      </c>
      <c r="C24" s="2" t="s">
        <v>21</v>
      </c>
      <c r="D24" t="s">
        <v>1037</v>
      </c>
      <c r="E24" t="s">
        <v>1213</v>
      </c>
      <c r="F24" t="s">
        <v>1213</v>
      </c>
      <c r="G24" t="s">
        <v>13</v>
      </c>
      <c r="H24" t="s">
        <v>1037</v>
      </c>
    </row>
    <row r="25" spans="2:8" x14ac:dyDescent="0.2">
      <c r="B25" s="2" t="s">
        <v>19</v>
      </c>
      <c r="C25" s="2" t="s">
        <v>21</v>
      </c>
      <c r="D25" t="s">
        <v>125</v>
      </c>
      <c r="E25" t="s">
        <v>1213</v>
      </c>
      <c r="F25" t="s">
        <v>1213</v>
      </c>
      <c r="G25" t="s">
        <v>13</v>
      </c>
      <c r="H25" t="s">
        <v>125</v>
      </c>
    </row>
    <row r="26" spans="2:8" x14ac:dyDescent="0.2">
      <c r="B26" s="2" t="s">
        <v>19</v>
      </c>
      <c r="C26" s="2" t="s">
        <v>21</v>
      </c>
      <c r="D26" t="s">
        <v>1110</v>
      </c>
      <c r="E26" t="s">
        <v>1090</v>
      </c>
      <c r="F26" t="s">
        <v>1111</v>
      </c>
      <c r="G26" t="s">
        <v>13</v>
      </c>
      <c r="H26" t="s">
        <v>1016</v>
      </c>
    </row>
    <row r="27" spans="2:8" x14ac:dyDescent="0.2">
      <c r="B27" s="2" t="s">
        <v>19</v>
      </c>
      <c r="C27" s="2" t="s">
        <v>21</v>
      </c>
      <c r="D27" t="s">
        <v>1112</v>
      </c>
      <c r="E27" t="s">
        <v>1090</v>
      </c>
      <c r="F27" t="s">
        <v>1147</v>
      </c>
      <c r="G27" t="s">
        <v>13</v>
      </c>
      <c r="H27" t="s">
        <v>822</v>
      </c>
    </row>
    <row r="28" spans="2:8" x14ac:dyDescent="0.2">
      <c r="B28" s="2" t="s">
        <v>19</v>
      </c>
      <c r="C28" s="2" t="s">
        <v>21</v>
      </c>
      <c r="D28" t="s">
        <v>1113</v>
      </c>
      <c r="E28" t="s">
        <v>9</v>
      </c>
      <c r="F28" t="s">
        <v>1088</v>
      </c>
      <c r="G28" t="s">
        <v>13</v>
      </c>
      <c r="H28" t="s">
        <v>827</v>
      </c>
    </row>
    <row r="29" spans="2:8" x14ac:dyDescent="0.2">
      <c r="B29" s="2" t="s">
        <v>19</v>
      </c>
      <c r="C29" s="2" t="s">
        <v>21</v>
      </c>
      <c r="D29" t="s">
        <v>899</v>
      </c>
      <c r="E29" t="s">
        <v>1213</v>
      </c>
      <c r="F29" t="s">
        <v>1213</v>
      </c>
      <c r="G29" t="s">
        <v>13</v>
      </c>
      <c r="H29" t="s">
        <v>899</v>
      </c>
    </row>
    <row r="30" spans="2:8" x14ac:dyDescent="0.2">
      <c r="B30" s="2" t="s">
        <v>19</v>
      </c>
      <c r="C30" s="2" t="s">
        <v>21</v>
      </c>
      <c r="D30" t="s">
        <v>1114</v>
      </c>
      <c r="E30" t="s">
        <v>1090</v>
      </c>
      <c r="F30" t="s">
        <v>1148</v>
      </c>
      <c r="G30" t="s">
        <v>13</v>
      </c>
      <c r="H30" t="s">
        <v>822</v>
      </c>
    </row>
    <row r="31" spans="2:8" x14ac:dyDescent="0.2">
      <c r="B31" s="2" t="s">
        <v>19</v>
      </c>
      <c r="C31" s="2" t="s">
        <v>21</v>
      </c>
      <c r="D31" t="s">
        <v>1115</v>
      </c>
      <c r="E31" t="s">
        <v>9</v>
      </c>
      <c r="F31" t="s">
        <v>1116</v>
      </c>
      <c r="G31" t="s">
        <v>13</v>
      </c>
      <c r="H31" t="s">
        <v>822</v>
      </c>
    </row>
    <row r="32" spans="2:8" x14ac:dyDescent="0.2">
      <c r="B32" s="2" t="s">
        <v>19</v>
      </c>
      <c r="C32" s="2" t="s">
        <v>21</v>
      </c>
      <c r="D32" t="s">
        <v>1117</v>
      </c>
      <c r="E32" t="s">
        <v>9</v>
      </c>
      <c r="F32" t="s">
        <v>1118</v>
      </c>
      <c r="G32" t="s">
        <v>13</v>
      </c>
      <c r="H32" t="s">
        <v>1022</v>
      </c>
    </row>
    <row r="33" spans="2:8" x14ac:dyDescent="0.2">
      <c r="B33" s="2" t="s">
        <v>19</v>
      </c>
      <c r="C33" s="2" t="s">
        <v>21</v>
      </c>
      <c r="D33" t="s">
        <v>823</v>
      </c>
      <c r="E33" t="s">
        <v>1213</v>
      </c>
      <c r="F33" t="s">
        <v>1213</v>
      </c>
      <c r="G33" t="s">
        <v>13</v>
      </c>
      <c r="H33" t="s">
        <v>823</v>
      </c>
    </row>
    <row r="34" spans="2:8" x14ac:dyDescent="0.2">
      <c r="B34" s="2" t="s">
        <v>19</v>
      </c>
      <c r="C34" s="2" t="s">
        <v>21</v>
      </c>
      <c r="D34" t="s">
        <v>828</v>
      </c>
      <c r="E34" t="s">
        <v>1213</v>
      </c>
      <c r="F34" t="s">
        <v>1213</v>
      </c>
      <c r="G34" t="s">
        <v>13</v>
      </c>
      <c r="H34" t="s">
        <v>828</v>
      </c>
    </row>
    <row r="35" spans="2:8" x14ac:dyDescent="0.2">
      <c r="B35" s="2" t="s">
        <v>19</v>
      </c>
      <c r="C35" s="2" t="s">
        <v>21</v>
      </c>
      <c r="D35" t="s">
        <v>1119</v>
      </c>
      <c r="E35" t="s">
        <v>1090</v>
      </c>
      <c r="F35" t="s">
        <v>1120</v>
      </c>
      <c r="G35" t="s">
        <v>13</v>
      </c>
      <c r="H35" t="s">
        <v>822</v>
      </c>
    </row>
    <row r="36" spans="2:8" x14ac:dyDescent="0.2">
      <c r="B36" s="2" t="s">
        <v>19</v>
      </c>
      <c r="C36" s="2" t="s">
        <v>21</v>
      </c>
      <c r="D36" t="s">
        <v>1121</v>
      </c>
      <c r="E36" t="s">
        <v>9</v>
      </c>
      <c r="F36" t="s">
        <v>1122</v>
      </c>
      <c r="G36" t="s">
        <v>13</v>
      </c>
      <c r="H36" t="s">
        <v>823</v>
      </c>
    </row>
    <row r="37" spans="2:8" x14ac:dyDescent="0.2">
      <c r="B37" s="2" t="s">
        <v>19</v>
      </c>
      <c r="C37" s="2" t="s">
        <v>21</v>
      </c>
      <c r="D37" t="s">
        <v>1123</v>
      </c>
      <c r="E37" t="s">
        <v>9</v>
      </c>
      <c r="F37" t="s">
        <v>1109</v>
      </c>
      <c r="G37" t="s">
        <v>13</v>
      </c>
      <c r="H37" t="s">
        <v>822</v>
      </c>
    </row>
    <row r="38" spans="2:8" x14ac:dyDescent="0.2">
      <c r="B38" s="2" t="s">
        <v>19</v>
      </c>
      <c r="C38" s="2" t="s">
        <v>21</v>
      </c>
      <c r="D38" t="s">
        <v>1016</v>
      </c>
      <c r="E38" t="s">
        <v>1213</v>
      </c>
      <c r="F38" t="s">
        <v>1213</v>
      </c>
      <c r="G38" t="s">
        <v>13</v>
      </c>
      <c r="H38" t="s">
        <v>1016</v>
      </c>
    </row>
    <row r="39" spans="2:8" x14ac:dyDescent="0.2">
      <c r="B39" s="2" t="s">
        <v>19</v>
      </c>
      <c r="C39" s="2" t="s">
        <v>21</v>
      </c>
      <c r="D39" t="s">
        <v>831</v>
      </c>
      <c r="E39" t="s">
        <v>1213</v>
      </c>
      <c r="F39" t="s">
        <v>1213</v>
      </c>
      <c r="G39" t="s">
        <v>13</v>
      </c>
      <c r="H39" t="s">
        <v>831</v>
      </c>
    </row>
    <row r="40" spans="2:8" x14ac:dyDescent="0.2">
      <c r="B40" s="2" t="s">
        <v>19</v>
      </c>
      <c r="C40" s="2" t="s">
        <v>21</v>
      </c>
      <c r="D40" t="s">
        <v>1124</v>
      </c>
      <c r="E40" t="s">
        <v>9</v>
      </c>
      <c r="F40" t="s">
        <v>1116</v>
      </c>
      <c r="G40" t="s">
        <v>13</v>
      </c>
      <c r="H40" t="s">
        <v>827</v>
      </c>
    </row>
    <row r="41" spans="2:8" x14ac:dyDescent="0.2">
      <c r="B41" s="2" t="s">
        <v>19</v>
      </c>
      <c r="C41" s="2" t="s">
        <v>21</v>
      </c>
      <c r="D41" t="s">
        <v>1125</v>
      </c>
      <c r="E41" t="s">
        <v>9</v>
      </c>
      <c r="F41" t="s">
        <v>1126</v>
      </c>
      <c r="G41" t="s">
        <v>13</v>
      </c>
      <c r="H41" t="s">
        <v>899</v>
      </c>
    </row>
    <row r="42" spans="2:8" x14ac:dyDescent="0.2">
      <c r="B42" s="2" t="s">
        <v>19</v>
      </c>
      <c r="C42" s="2" t="s">
        <v>21</v>
      </c>
      <c r="D42" t="s">
        <v>1127</v>
      </c>
      <c r="E42" t="s">
        <v>9</v>
      </c>
      <c r="F42" t="s">
        <v>1128</v>
      </c>
      <c r="G42" t="s">
        <v>14</v>
      </c>
      <c r="H42" t="s">
        <v>630</v>
      </c>
    </row>
    <row r="43" spans="2:8" x14ac:dyDescent="0.2">
      <c r="B43" s="2" t="s">
        <v>19</v>
      </c>
      <c r="C43" s="2" t="s">
        <v>21</v>
      </c>
      <c r="D43" t="s">
        <v>1129</v>
      </c>
      <c r="E43" t="s">
        <v>9</v>
      </c>
      <c r="F43" t="s">
        <v>1130</v>
      </c>
      <c r="G43" t="s">
        <v>14</v>
      </c>
      <c r="H43" t="s">
        <v>1131</v>
      </c>
    </row>
    <row r="44" spans="2:8" x14ac:dyDescent="0.2">
      <c r="B44" s="2" t="s">
        <v>19</v>
      </c>
      <c r="C44" s="2" t="s">
        <v>21</v>
      </c>
      <c r="D44" t="s">
        <v>1132</v>
      </c>
      <c r="E44" t="s">
        <v>9</v>
      </c>
      <c r="F44" t="s">
        <v>1133</v>
      </c>
      <c r="G44" t="s">
        <v>13</v>
      </c>
      <c r="H44" t="s">
        <v>827</v>
      </c>
    </row>
    <row r="45" spans="2:8" x14ac:dyDescent="0.2">
      <c r="B45" s="2" t="s">
        <v>19</v>
      </c>
      <c r="C45" s="2" t="s">
        <v>21</v>
      </c>
      <c r="D45" t="s">
        <v>1134</v>
      </c>
      <c r="E45" t="s">
        <v>9</v>
      </c>
      <c r="F45" t="s">
        <v>1088</v>
      </c>
      <c r="G45" t="s">
        <v>13</v>
      </c>
      <c r="H45" t="s">
        <v>212</v>
      </c>
    </row>
    <row r="46" spans="2:8" x14ac:dyDescent="0.2">
      <c r="B46" s="2" t="s">
        <v>19</v>
      </c>
      <c r="C46" s="2" t="s">
        <v>21</v>
      </c>
      <c r="D46" t="s">
        <v>1135</v>
      </c>
      <c r="E46" t="s">
        <v>9</v>
      </c>
      <c r="F46" t="s">
        <v>1088</v>
      </c>
      <c r="G46" t="s">
        <v>13</v>
      </c>
      <c r="H46" t="s">
        <v>827</v>
      </c>
    </row>
    <row r="47" spans="2:8" x14ac:dyDescent="0.2">
      <c r="B47" s="2" t="s">
        <v>19</v>
      </c>
      <c r="C47" s="2" t="s">
        <v>21</v>
      </c>
      <c r="D47" t="s">
        <v>1136</v>
      </c>
      <c r="E47" t="s">
        <v>9</v>
      </c>
      <c r="F47" t="s">
        <v>1133</v>
      </c>
      <c r="G47" t="s">
        <v>13</v>
      </c>
      <c r="H47" t="s">
        <v>1022</v>
      </c>
    </row>
    <row r="48" spans="2:8" x14ac:dyDescent="0.2">
      <c r="B48" s="2" t="s">
        <v>19</v>
      </c>
      <c r="C48" s="2" t="s">
        <v>21</v>
      </c>
      <c r="D48" t="s">
        <v>1137</v>
      </c>
      <c r="E48" t="s">
        <v>1090</v>
      </c>
      <c r="F48" t="s">
        <v>1144</v>
      </c>
      <c r="G48" t="s">
        <v>13</v>
      </c>
      <c r="H48" t="s">
        <v>1055</v>
      </c>
    </row>
    <row r="49" spans="2:8" x14ac:dyDescent="0.2">
      <c r="B49" s="2" t="s">
        <v>19</v>
      </c>
      <c r="C49" s="2" t="s">
        <v>21</v>
      </c>
      <c r="D49" t="s">
        <v>1158</v>
      </c>
      <c r="E49" t="s">
        <v>1090</v>
      </c>
      <c r="F49" t="s">
        <v>1148</v>
      </c>
      <c r="G49" t="s">
        <v>13</v>
      </c>
      <c r="H49" t="s">
        <v>1100</v>
      </c>
    </row>
    <row r="50" spans="2:8" x14ac:dyDescent="0.2">
      <c r="B50" s="2" t="s">
        <v>19</v>
      </c>
      <c r="C50" s="2" t="s">
        <v>21</v>
      </c>
      <c r="D50" t="s">
        <v>1138</v>
      </c>
      <c r="E50" t="s">
        <v>9</v>
      </c>
      <c r="F50" t="s">
        <v>1088</v>
      </c>
      <c r="G50" t="s">
        <v>13</v>
      </c>
      <c r="H50" t="s">
        <v>831</v>
      </c>
    </row>
    <row r="51" spans="2:8" x14ac:dyDescent="0.2">
      <c r="B51" s="2" t="s">
        <v>19</v>
      </c>
      <c r="C51" s="2" t="s">
        <v>21</v>
      </c>
      <c r="D51" t="s">
        <v>1139</v>
      </c>
      <c r="E51" t="s">
        <v>9</v>
      </c>
      <c r="F51" t="s">
        <v>12</v>
      </c>
      <c r="G51" t="s">
        <v>13</v>
      </c>
      <c r="H51" t="s">
        <v>125</v>
      </c>
    </row>
    <row r="52" spans="2:8" x14ac:dyDescent="0.2">
      <c r="B52" s="2" t="s">
        <v>19</v>
      </c>
      <c r="C52" s="2" t="s">
        <v>21</v>
      </c>
      <c r="D52" t="s">
        <v>29</v>
      </c>
      <c r="E52" t="s">
        <v>1213</v>
      </c>
      <c r="F52" t="s">
        <v>1213</v>
      </c>
      <c r="G52" t="s">
        <v>14</v>
      </c>
      <c r="H52" t="s">
        <v>29</v>
      </c>
    </row>
    <row r="53" spans="2:8" x14ac:dyDescent="0.2">
      <c r="B53" s="2" t="s">
        <v>19</v>
      </c>
      <c r="C53" s="2" t="s">
        <v>21</v>
      </c>
      <c r="D53" t="s">
        <v>1221</v>
      </c>
      <c r="E53" t="s">
        <v>9</v>
      </c>
      <c r="F53" t="s">
        <v>12</v>
      </c>
      <c r="G53" t="s">
        <v>16</v>
      </c>
      <c r="H53" t="s">
        <v>29</v>
      </c>
    </row>
    <row r="54" spans="2:8" x14ac:dyDescent="0.2">
      <c r="B54" s="2" t="s">
        <v>19</v>
      </c>
      <c r="C54" s="2" t="s">
        <v>21</v>
      </c>
      <c r="D54" t="s">
        <v>1222</v>
      </c>
      <c r="E54" t="s">
        <v>9</v>
      </c>
      <c r="F54" t="s">
        <v>1223</v>
      </c>
      <c r="G54" t="s">
        <v>16</v>
      </c>
      <c r="H54" t="s">
        <v>16</v>
      </c>
    </row>
    <row r="55" spans="2:8" x14ac:dyDescent="0.2">
      <c r="B55" s="2" t="s">
        <v>19</v>
      </c>
      <c r="C55" s="2" t="s">
        <v>21</v>
      </c>
      <c r="D55" t="s">
        <v>1224</v>
      </c>
      <c r="E55" t="s">
        <v>9</v>
      </c>
      <c r="F55" t="s">
        <v>1225</v>
      </c>
      <c r="G55" t="s">
        <v>16</v>
      </c>
      <c r="H55" t="s">
        <v>16</v>
      </c>
    </row>
    <row r="56" spans="2:8" x14ac:dyDescent="0.2">
      <c r="B56" s="2" t="s">
        <v>19</v>
      </c>
      <c r="C56" s="2" t="s">
        <v>21</v>
      </c>
      <c r="D56" t="s">
        <v>1226</v>
      </c>
      <c r="E56" t="s">
        <v>1090</v>
      </c>
      <c r="F56" t="s">
        <v>1227</v>
      </c>
      <c r="G56" t="s">
        <v>16</v>
      </c>
      <c r="H56" t="s">
        <v>24</v>
      </c>
    </row>
    <row r="57" spans="2:8" x14ac:dyDescent="0.2">
      <c r="B57" s="2" t="s">
        <v>1140</v>
      </c>
      <c r="C57" s="2" t="s">
        <v>21</v>
      </c>
      <c r="D57" t="s">
        <v>899</v>
      </c>
      <c r="E57" t="s">
        <v>1213</v>
      </c>
      <c r="F57" t="s">
        <v>1213</v>
      </c>
      <c r="G57" t="s">
        <v>13</v>
      </c>
      <c r="H57" t="s">
        <v>899</v>
      </c>
    </row>
    <row r="58" spans="2:8" x14ac:dyDescent="0.2">
      <c r="B58" s="2" t="s">
        <v>1140</v>
      </c>
      <c r="C58" s="2" t="s">
        <v>21</v>
      </c>
      <c r="D58" t="s">
        <v>831</v>
      </c>
      <c r="E58" t="s">
        <v>1213</v>
      </c>
      <c r="F58" t="s">
        <v>1213</v>
      </c>
      <c r="G58" t="s">
        <v>13</v>
      </c>
      <c r="H58" t="s">
        <v>831</v>
      </c>
    </row>
    <row r="59" spans="2:8" x14ac:dyDescent="0.2">
      <c r="B59" s="2" t="s">
        <v>1140</v>
      </c>
      <c r="C59" s="2" t="s">
        <v>21</v>
      </c>
      <c r="D59" t="s">
        <v>1138</v>
      </c>
      <c r="E59" t="s">
        <v>9</v>
      </c>
      <c r="F59" t="s">
        <v>1088</v>
      </c>
      <c r="G59" t="s">
        <v>13</v>
      </c>
      <c r="H59" t="s">
        <v>831</v>
      </c>
    </row>
    <row r="60" spans="2:8" x14ac:dyDescent="0.2">
      <c r="B60" s="2" t="s">
        <v>1140</v>
      </c>
      <c r="C60" s="2" t="s">
        <v>21</v>
      </c>
      <c r="D60" t="s">
        <v>1100</v>
      </c>
      <c r="E60" t="s">
        <v>1213</v>
      </c>
      <c r="F60" t="s">
        <v>1213</v>
      </c>
      <c r="G60" t="s">
        <v>13</v>
      </c>
      <c r="H60" t="s">
        <v>1100</v>
      </c>
    </row>
    <row r="61" spans="2:8" x14ac:dyDescent="0.2">
      <c r="B61" s="2" t="s">
        <v>1140</v>
      </c>
      <c r="C61" s="2" t="s">
        <v>21</v>
      </c>
      <c r="D61" t="s">
        <v>822</v>
      </c>
      <c r="E61" t="s">
        <v>1213</v>
      </c>
      <c r="F61" t="s">
        <v>1213</v>
      </c>
      <c r="G61" t="s">
        <v>13</v>
      </c>
      <c r="H61" t="s">
        <v>822</v>
      </c>
    </row>
    <row r="62" spans="2:8" x14ac:dyDescent="0.2">
      <c r="B62" s="2" t="s">
        <v>1140</v>
      </c>
      <c r="C62" s="2" t="s">
        <v>21</v>
      </c>
      <c r="D62" t="s">
        <v>1055</v>
      </c>
      <c r="E62" t="s">
        <v>1213</v>
      </c>
      <c r="F62" t="s">
        <v>1213</v>
      </c>
      <c r="G62" t="s">
        <v>13</v>
      </c>
      <c r="H62" t="s">
        <v>1055</v>
      </c>
    </row>
    <row r="63" spans="2:8" x14ac:dyDescent="0.2">
      <c r="B63" s="2" t="s">
        <v>1140</v>
      </c>
      <c r="C63" s="2" t="s">
        <v>21</v>
      </c>
      <c r="D63" t="s">
        <v>823</v>
      </c>
      <c r="E63" t="s">
        <v>1213</v>
      </c>
      <c r="F63" t="s">
        <v>1213</v>
      </c>
      <c r="G63" t="s">
        <v>13</v>
      </c>
      <c r="H63" t="s">
        <v>823</v>
      </c>
    </row>
    <row r="64" spans="2:8" x14ac:dyDescent="0.2">
      <c r="B64" s="2" t="s">
        <v>1140</v>
      </c>
      <c r="C64" s="2" t="s">
        <v>21</v>
      </c>
      <c r="D64" t="s">
        <v>832</v>
      </c>
      <c r="E64" t="s">
        <v>1213</v>
      </c>
      <c r="F64" t="s">
        <v>1213</v>
      </c>
      <c r="G64" t="s">
        <v>13</v>
      </c>
      <c r="H64" t="s">
        <v>832</v>
      </c>
    </row>
    <row r="65" spans="2:8" x14ac:dyDescent="0.2">
      <c r="B65" s="2" t="s">
        <v>1140</v>
      </c>
      <c r="C65" s="2" t="s">
        <v>21</v>
      </c>
      <c r="D65" t="s">
        <v>1142</v>
      </c>
      <c r="E65" t="s">
        <v>9</v>
      </c>
      <c r="F65" t="s">
        <v>1126</v>
      </c>
      <c r="G65" t="s">
        <v>13</v>
      </c>
      <c r="H65" t="s">
        <v>832</v>
      </c>
    </row>
    <row r="66" spans="2:8" x14ac:dyDescent="0.2">
      <c r="B66" s="2" t="s">
        <v>1140</v>
      </c>
      <c r="C66" s="2" t="s">
        <v>21</v>
      </c>
      <c r="D66" t="s">
        <v>827</v>
      </c>
      <c r="E66" t="s">
        <v>1213</v>
      </c>
      <c r="F66" t="s">
        <v>1213</v>
      </c>
      <c r="G66" t="s">
        <v>13</v>
      </c>
      <c r="H66" t="s">
        <v>827</v>
      </c>
    </row>
    <row r="67" spans="2:8" x14ac:dyDescent="0.2">
      <c r="B67" s="2" t="s">
        <v>1140</v>
      </c>
      <c r="C67" s="2" t="s">
        <v>21</v>
      </c>
      <c r="D67" t="s">
        <v>1089</v>
      </c>
      <c r="E67" t="s">
        <v>1090</v>
      </c>
      <c r="F67" t="s">
        <v>1091</v>
      </c>
      <c r="G67" t="s">
        <v>13</v>
      </c>
      <c r="H67" t="s">
        <v>827</v>
      </c>
    </row>
    <row r="68" spans="2:8" x14ac:dyDescent="0.2">
      <c r="B68" s="2" t="s">
        <v>1140</v>
      </c>
      <c r="C68" s="2" t="s">
        <v>21</v>
      </c>
      <c r="D68" t="s">
        <v>1114</v>
      </c>
      <c r="E68" t="s">
        <v>1090</v>
      </c>
      <c r="F68" t="s">
        <v>1148</v>
      </c>
      <c r="G68" t="s">
        <v>13</v>
      </c>
      <c r="H68" t="s">
        <v>822</v>
      </c>
    </row>
    <row r="69" spans="2:8" x14ac:dyDescent="0.2">
      <c r="B69" s="2" t="s">
        <v>1140</v>
      </c>
      <c r="C69" s="2" t="s">
        <v>21</v>
      </c>
      <c r="D69" t="s">
        <v>1143</v>
      </c>
      <c r="E69" t="s">
        <v>1090</v>
      </c>
      <c r="F69" t="s">
        <v>1149</v>
      </c>
      <c r="G69" t="s">
        <v>13</v>
      </c>
      <c r="H69" t="s">
        <v>831</v>
      </c>
    </row>
    <row r="70" spans="2:8" x14ac:dyDescent="0.2">
      <c r="B70" s="2" t="s">
        <v>1140</v>
      </c>
      <c r="C70" s="2" t="s">
        <v>21</v>
      </c>
      <c r="D70" t="s">
        <v>1150</v>
      </c>
      <c r="E70" t="s">
        <v>1090</v>
      </c>
      <c r="F70" t="s">
        <v>1151</v>
      </c>
      <c r="G70" t="s">
        <v>13</v>
      </c>
      <c r="H70" t="s">
        <v>822</v>
      </c>
    </row>
    <row r="71" spans="2:8" x14ac:dyDescent="0.2">
      <c r="B71" s="2" t="s">
        <v>1140</v>
      </c>
      <c r="C71" s="2" t="s">
        <v>21</v>
      </c>
      <c r="D71" t="s">
        <v>1158</v>
      </c>
      <c r="E71" t="s">
        <v>1090</v>
      </c>
      <c r="F71" t="s">
        <v>1148</v>
      </c>
      <c r="G71" t="s">
        <v>13</v>
      </c>
      <c r="H71" t="s">
        <v>1100</v>
      </c>
    </row>
    <row r="72" spans="2:8" x14ac:dyDescent="0.2">
      <c r="B72" s="2" t="s">
        <v>1140</v>
      </c>
      <c r="C72" s="2" t="s">
        <v>21</v>
      </c>
      <c r="D72" t="s">
        <v>1152</v>
      </c>
      <c r="E72" t="s">
        <v>9</v>
      </c>
      <c r="F72" t="s">
        <v>1153</v>
      </c>
      <c r="G72" t="s">
        <v>13</v>
      </c>
      <c r="H72" t="s">
        <v>125</v>
      </c>
    </row>
    <row r="73" spans="2:8" x14ac:dyDescent="0.2">
      <c r="B73" s="2" t="s">
        <v>1140</v>
      </c>
      <c r="C73" s="2" t="s">
        <v>21</v>
      </c>
      <c r="D73" t="s">
        <v>1098</v>
      </c>
      <c r="E73" t="s">
        <v>1090</v>
      </c>
      <c r="F73" t="s">
        <v>1144</v>
      </c>
      <c r="G73" t="s">
        <v>13</v>
      </c>
      <c r="H73" t="s">
        <v>1055</v>
      </c>
    </row>
    <row r="74" spans="2:8" x14ac:dyDescent="0.2">
      <c r="B74" s="2" t="s">
        <v>1140</v>
      </c>
      <c r="C74" s="2" t="s">
        <v>21</v>
      </c>
      <c r="D74" t="s">
        <v>1154</v>
      </c>
      <c r="E74" t="s">
        <v>1090</v>
      </c>
      <c r="F74" t="s">
        <v>1155</v>
      </c>
      <c r="G74" t="s">
        <v>13</v>
      </c>
      <c r="H74" t="s">
        <v>831</v>
      </c>
    </row>
    <row r="75" spans="2:8" x14ac:dyDescent="0.2">
      <c r="B75" s="2" t="s">
        <v>1140</v>
      </c>
      <c r="C75" s="2" t="s">
        <v>21</v>
      </c>
      <c r="D75" t="s">
        <v>1156</v>
      </c>
      <c r="E75" t="s">
        <v>9</v>
      </c>
      <c r="F75" t="s">
        <v>1157</v>
      </c>
      <c r="G75" t="s">
        <v>13</v>
      </c>
      <c r="H75" t="s">
        <v>1100</v>
      </c>
    </row>
    <row r="76" spans="2:8" x14ac:dyDescent="0.2">
      <c r="B76" s="2" t="s">
        <v>1140</v>
      </c>
      <c r="C76" s="2" t="s">
        <v>21</v>
      </c>
      <c r="D76" t="s">
        <v>1037</v>
      </c>
      <c r="E76" t="s">
        <v>1213</v>
      </c>
      <c r="F76" t="s">
        <v>1213</v>
      </c>
      <c r="G76" t="s">
        <v>13</v>
      </c>
      <c r="H76" t="s">
        <v>1037</v>
      </c>
    </row>
    <row r="77" spans="2:8" x14ac:dyDescent="0.2">
      <c r="B77" s="2" t="s">
        <v>1160</v>
      </c>
      <c r="C77" s="2" t="s">
        <v>1159</v>
      </c>
      <c r="D77" t="s">
        <v>860</v>
      </c>
      <c r="E77" t="s">
        <v>1213</v>
      </c>
      <c r="F77" t="s">
        <v>1213</v>
      </c>
      <c r="G77" t="s">
        <v>15</v>
      </c>
      <c r="H77" t="s">
        <v>860</v>
      </c>
    </row>
    <row r="78" spans="2:8" x14ac:dyDescent="0.2">
      <c r="B78" s="2" t="s">
        <v>1160</v>
      </c>
      <c r="C78" s="2" t="s">
        <v>1159</v>
      </c>
      <c r="D78" t="s">
        <v>1161</v>
      </c>
      <c r="E78" t="s">
        <v>1213</v>
      </c>
      <c r="F78" t="s">
        <v>1213</v>
      </c>
      <c r="G78" t="s">
        <v>18</v>
      </c>
      <c r="H78" t="s">
        <v>1161</v>
      </c>
    </row>
    <row r="79" spans="2:8" x14ac:dyDescent="0.2">
      <c r="B79" s="2" t="s">
        <v>1160</v>
      </c>
      <c r="C79" s="2" t="s">
        <v>1159</v>
      </c>
      <c r="D79" t="s">
        <v>1162</v>
      </c>
      <c r="E79" t="s">
        <v>9</v>
      </c>
      <c r="F79" t="s">
        <v>1163</v>
      </c>
      <c r="G79" t="s">
        <v>18</v>
      </c>
      <c r="H79" t="s">
        <v>1161</v>
      </c>
    </row>
    <row r="80" spans="2:8" x14ac:dyDescent="0.2">
      <c r="B80" s="2" t="s">
        <v>1160</v>
      </c>
      <c r="C80" s="2" t="s">
        <v>1159</v>
      </c>
      <c r="D80" t="s">
        <v>1164</v>
      </c>
      <c r="E80" t="s">
        <v>9</v>
      </c>
      <c r="F80" t="s">
        <v>1126</v>
      </c>
      <c r="G80" t="s">
        <v>18</v>
      </c>
      <c r="H80" t="s">
        <v>1161</v>
      </c>
    </row>
    <row r="81" spans="2:8" x14ac:dyDescent="0.2">
      <c r="B81" s="2" t="s">
        <v>1160</v>
      </c>
      <c r="C81" s="2" t="s">
        <v>1159</v>
      </c>
      <c r="D81" t="s">
        <v>1165</v>
      </c>
      <c r="E81" t="s">
        <v>9</v>
      </c>
      <c r="F81" t="s">
        <v>1133</v>
      </c>
      <c r="G81" t="s">
        <v>18</v>
      </c>
      <c r="H81" t="s">
        <v>1161</v>
      </c>
    </row>
    <row r="82" spans="2:8" x14ac:dyDescent="0.2">
      <c r="B82" s="2" t="s">
        <v>1160</v>
      </c>
      <c r="C82" s="2" t="s">
        <v>1159</v>
      </c>
      <c r="D82" t="s">
        <v>1080</v>
      </c>
      <c r="E82" t="s">
        <v>1213</v>
      </c>
      <c r="F82" t="s">
        <v>1213</v>
      </c>
      <c r="G82" t="s">
        <v>1086</v>
      </c>
      <c r="H82" t="s">
        <v>1080</v>
      </c>
    </row>
    <row r="83" spans="2:8" x14ac:dyDescent="0.2">
      <c r="B83" s="2" t="s">
        <v>1160</v>
      </c>
      <c r="C83" s="2" t="s">
        <v>1159</v>
      </c>
      <c r="D83" t="s">
        <v>1166</v>
      </c>
      <c r="E83" t="s">
        <v>1213</v>
      </c>
      <c r="F83" t="s">
        <v>1213</v>
      </c>
      <c r="G83" t="s">
        <v>17</v>
      </c>
      <c r="H83" t="s">
        <v>1166</v>
      </c>
    </row>
    <row r="84" spans="2:8" x14ac:dyDescent="0.2">
      <c r="B84" s="2" t="s">
        <v>1160</v>
      </c>
      <c r="C84" s="2" t="s">
        <v>1159</v>
      </c>
      <c r="D84" t="s">
        <v>1167</v>
      </c>
      <c r="E84" t="s">
        <v>9</v>
      </c>
      <c r="F84" t="s">
        <v>1203</v>
      </c>
      <c r="G84" t="s">
        <v>17</v>
      </c>
      <c r="H84" t="s">
        <v>1166</v>
      </c>
    </row>
    <row r="85" spans="2:8" x14ac:dyDescent="0.2">
      <c r="B85" s="2" t="s">
        <v>1160</v>
      </c>
      <c r="C85" s="2" t="s">
        <v>1159</v>
      </c>
      <c r="D85" t="s">
        <v>1168</v>
      </c>
      <c r="E85" t="s">
        <v>9</v>
      </c>
      <c r="F85" t="s">
        <v>1204</v>
      </c>
      <c r="G85" t="s">
        <v>17</v>
      </c>
      <c r="H85" t="s">
        <v>1166</v>
      </c>
    </row>
    <row r="86" spans="2:8" x14ac:dyDescent="0.2">
      <c r="B86" s="2" t="s">
        <v>1160</v>
      </c>
      <c r="C86" s="2" t="s">
        <v>1159</v>
      </c>
      <c r="D86" t="s">
        <v>1169</v>
      </c>
      <c r="E86" t="s">
        <v>9</v>
      </c>
      <c r="F86" t="s">
        <v>1204</v>
      </c>
      <c r="G86" t="s">
        <v>17</v>
      </c>
      <c r="H86" t="s">
        <v>1166</v>
      </c>
    </row>
    <row r="87" spans="2:8" x14ac:dyDescent="0.2">
      <c r="B87" s="2" t="s">
        <v>1160</v>
      </c>
      <c r="C87" s="2" t="s">
        <v>1159</v>
      </c>
      <c r="D87" t="s">
        <v>1170</v>
      </c>
      <c r="E87" t="s">
        <v>9</v>
      </c>
      <c r="F87" t="s">
        <v>1103</v>
      </c>
      <c r="G87" t="s">
        <v>17</v>
      </c>
      <c r="H87" t="s">
        <v>1166</v>
      </c>
    </row>
    <row r="88" spans="2:8" x14ac:dyDescent="0.2">
      <c r="B88" s="2" t="s">
        <v>1160</v>
      </c>
      <c r="C88" s="2" t="s">
        <v>1159</v>
      </c>
      <c r="D88" t="s">
        <v>1171</v>
      </c>
      <c r="E88" t="s">
        <v>9</v>
      </c>
      <c r="F88" t="s">
        <v>1172</v>
      </c>
      <c r="G88" t="s">
        <v>15</v>
      </c>
      <c r="H88" t="s">
        <v>860</v>
      </c>
    </row>
    <row r="89" spans="2:8" x14ac:dyDescent="0.2">
      <c r="B89" s="2" t="s">
        <v>1160</v>
      </c>
      <c r="C89" s="2" t="s">
        <v>1159</v>
      </c>
      <c r="D89" t="s">
        <v>1210</v>
      </c>
      <c r="E89" s="6" t="s">
        <v>9</v>
      </c>
      <c r="F89" t="s">
        <v>1205</v>
      </c>
      <c r="G89" t="s">
        <v>15</v>
      </c>
      <c r="H89" t="s">
        <v>860</v>
      </c>
    </row>
    <row r="90" spans="2:8" x14ac:dyDescent="0.2">
      <c r="B90" s="2" t="s">
        <v>1160</v>
      </c>
      <c r="C90" s="2" t="s">
        <v>1159</v>
      </c>
      <c r="D90" t="s">
        <v>1173</v>
      </c>
      <c r="E90" s="6" t="s">
        <v>1213</v>
      </c>
      <c r="F90" t="s">
        <v>1213</v>
      </c>
      <c r="G90" t="s">
        <v>15</v>
      </c>
      <c r="H90" t="s">
        <v>1173</v>
      </c>
    </row>
    <row r="91" spans="2:8" x14ac:dyDescent="0.2">
      <c r="B91" s="2" t="s">
        <v>1160</v>
      </c>
      <c r="C91" s="2" t="s">
        <v>1159</v>
      </c>
      <c r="D91" t="s">
        <v>1174</v>
      </c>
      <c r="E91" s="6" t="s">
        <v>9</v>
      </c>
      <c r="F91" t="s">
        <v>1211</v>
      </c>
      <c r="G91" t="s">
        <v>15</v>
      </c>
      <c r="H91" t="s">
        <v>860</v>
      </c>
    </row>
    <row r="92" spans="2:8" x14ac:dyDescent="0.2">
      <c r="B92" s="2" t="s">
        <v>1175</v>
      </c>
      <c r="C92" s="2" t="s">
        <v>1159</v>
      </c>
      <c r="D92" t="s">
        <v>1127</v>
      </c>
      <c r="E92" t="s">
        <v>9</v>
      </c>
      <c r="F92" t="s">
        <v>1128</v>
      </c>
      <c r="G92" t="s">
        <v>14</v>
      </c>
      <c r="H92" t="s">
        <v>630</v>
      </c>
    </row>
    <row r="93" spans="2:8" x14ac:dyDescent="0.2">
      <c r="B93" s="2" t="s">
        <v>1175</v>
      </c>
      <c r="C93" s="2" t="s">
        <v>1159</v>
      </c>
      <c r="D93" t="s">
        <v>1176</v>
      </c>
      <c r="E93" s="6" t="s">
        <v>9</v>
      </c>
      <c r="F93" t="s">
        <v>1177</v>
      </c>
      <c r="G93" t="s">
        <v>14</v>
      </c>
      <c r="H93" t="s">
        <v>633</v>
      </c>
    </row>
    <row r="94" spans="2:8" x14ac:dyDescent="0.2">
      <c r="B94" s="2" t="s">
        <v>1175</v>
      </c>
      <c r="C94" s="2" t="s">
        <v>1159</v>
      </c>
      <c r="D94" t="s">
        <v>1178</v>
      </c>
      <c r="E94" s="6" t="s">
        <v>9</v>
      </c>
      <c r="F94" t="s">
        <v>1179</v>
      </c>
      <c r="G94" t="s">
        <v>14</v>
      </c>
      <c r="H94" t="s">
        <v>620</v>
      </c>
    </row>
    <row r="95" spans="2:8" x14ac:dyDescent="0.2">
      <c r="B95" s="2" t="s">
        <v>1175</v>
      </c>
      <c r="C95" s="2" t="s">
        <v>1159</v>
      </c>
      <c r="D95" t="s">
        <v>1171</v>
      </c>
      <c r="E95" t="s">
        <v>9</v>
      </c>
      <c r="F95" t="s">
        <v>1172</v>
      </c>
      <c r="G95" t="s">
        <v>15</v>
      </c>
      <c r="H95" t="s">
        <v>860</v>
      </c>
    </row>
    <row r="96" spans="2:8" x14ac:dyDescent="0.2">
      <c r="B96" s="2" t="s">
        <v>1175</v>
      </c>
      <c r="C96" s="2" t="s">
        <v>1159</v>
      </c>
      <c r="D96" t="s">
        <v>1180</v>
      </c>
      <c r="E96" s="6" t="s">
        <v>9</v>
      </c>
      <c r="F96" t="s">
        <v>1179</v>
      </c>
      <c r="G96" t="s">
        <v>14</v>
      </c>
      <c r="H96" t="s">
        <v>620</v>
      </c>
    </row>
    <row r="97" spans="2:8" x14ac:dyDescent="0.2">
      <c r="B97" s="2" t="s">
        <v>1175</v>
      </c>
      <c r="C97" s="2" t="s">
        <v>1159</v>
      </c>
      <c r="D97" t="s">
        <v>1181</v>
      </c>
      <c r="E97" t="s">
        <v>1090</v>
      </c>
      <c r="F97" t="s">
        <v>1182</v>
      </c>
      <c r="G97" t="s">
        <v>14</v>
      </c>
      <c r="H97" t="s">
        <v>1183</v>
      </c>
    </row>
    <row r="98" spans="2:8" x14ac:dyDescent="0.2">
      <c r="B98" s="2" t="s">
        <v>1175</v>
      </c>
      <c r="C98" s="2" t="s">
        <v>1159</v>
      </c>
      <c r="D98" t="s">
        <v>1183</v>
      </c>
      <c r="E98" s="6" t="s">
        <v>1213</v>
      </c>
      <c r="F98" t="s">
        <v>1213</v>
      </c>
      <c r="G98" t="s">
        <v>14</v>
      </c>
      <c r="H98" t="s">
        <v>1183</v>
      </c>
    </row>
    <row r="99" spans="2:8" x14ac:dyDescent="0.2">
      <c r="B99" s="2" t="s">
        <v>1175</v>
      </c>
      <c r="C99" s="2" t="s">
        <v>1159</v>
      </c>
      <c r="D99" t="s">
        <v>620</v>
      </c>
      <c r="E99" t="s">
        <v>1213</v>
      </c>
      <c r="F99" t="s">
        <v>1213</v>
      </c>
      <c r="G99" t="s">
        <v>14</v>
      </c>
      <c r="H99" t="s">
        <v>620</v>
      </c>
    </row>
    <row r="100" spans="2:8" x14ac:dyDescent="0.2">
      <c r="B100" s="2" t="s">
        <v>1175</v>
      </c>
      <c r="C100" s="2" t="s">
        <v>1159</v>
      </c>
      <c r="D100" t="s">
        <v>822</v>
      </c>
      <c r="E100" t="s">
        <v>1213</v>
      </c>
      <c r="F100" t="s">
        <v>1213</v>
      </c>
      <c r="G100" t="s">
        <v>13</v>
      </c>
      <c r="H100" t="s">
        <v>822</v>
      </c>
    </row>
    <row r="101" spans="2:8" x14ac:dyDescent="0.2">
      <c r="B101" s="2" t="s">
        <v>1175</v>
      </c>
      <c r="C101" s="2" t="s">
        <v>1159</v>
      </c>
      <c r="D101" t="s">
        <v>860</v>
      </c>
      <c r="E101" t="s">
        <v>1213</v>
      </c>
      <c r="F101" t="s">
        <v>1213</v>
      </c>
      <c r="G101" t="s">
        <v>15</v>
      </c>
      <c r="H101" t="s">
        <v>860</v>
      </c>
    </row>
    <row r="102" spans="2:8" x14ac:dyDescent="0.2">
      <c r="B102" s="2" t="s">
        <v>1184</v>
      </c>
      <c r="C102" s="2" t="s">
        <v>1159</v>
      </c>
      <c r="D102" t="s">
        <v>620</v>
      </c>
      <c r="E102" t="s">
        <v>1213</v>
      </c>
      <c r="F102" t="s">
        <v>1213</v>
      </c>
      <c r="G102" t="s">
        <v>14</v>
      </c>
      <c r="H102" t="s">
        <v>620</v>
      </c>
    </row>
    <row r="103" spans="2:8" x14ac:dyDescent="0.2">
      <c r="B103" s="2" t="s">
        <v>1184</v>
      </c>
      <c r="C103" s="2" t="s">
        <v>1159</v>
      </c>
      <c r="D103" t="s">
        <v>822</v>
      </c>
      <c r="E103" t="s">
        <v>1213</v>
      </c>
      <c r="F103" t="s">
        <v>1213</v>
      </c>
      <c r="G103" t="s">
        <v>13</v>
      </c>
      <c r="H103" t="s">
        <v>822</v>
      </c>
    </row>
    <row r="104" spans="2:8" x14ac:dyDescent="0.2">
      <c r="B104" s="2" t="s">
        <v>1184</v>
      </c>
      <c r="C104" s="2" t="s">
        <v>1159</v>
      </c>
      <c r="D104" t="s">
        <v>16</v>
      </c>
      <c r="E104" t="s">
        <v>1213</v>
      </c>
      <c r="F104" t="s">
        <v>1213</v>
      </c>
      <c r="G104" t="s">
        <v>16</v>
      </c>
      <c r="H104" t="s">
        <v>16</v>
      </c>
    </row>
    <row r="105" spans="2:8" x14ac:dyDescent="0.2">
      <c r="B105" s="2" t="s">
        <v>1184</v>
      </c>
      <c r="C105" s="2" t="s">
        <v>1159</v>
      </c>
      <c r="D105" t="s">
        <v>1185</v>
      </c>
      <c r="E105" t="s">
        <v>1213</v>
      </c>
      <c r="F105" t="s">
        <v>1213</v>
      </c>
      <c r="G105" t="s">
        <v>14</v>
      </c>
      <c r="H105" t="s">
        <v>464</v>
      </c>
    </row>
    <row r="106" spans="2:8" x14ac:dyDescent="0.2">
      <c r="B106" s="2" t="s">
        <v>1184</v>
      </c>
      <c r="C106" s="2" t="s">
        <v>1159</v>
      </c>
      <c r="D106" t="s">
        <v>29</v>
      </c>
      <c r="E106" t="s">
        <v>1213</v>
      </c>
      <c r="F106" t="s">
        <v>1213</v>
      </c>
      <c r="G106" t="s">
        <v>14</v>
      </c>
      <c r="H106" t="s">
        <v>29</v>
      </c>
    </row>
    <row r="107" spans="2:8" x14ac:dyDescent="0.2">
      <c r="B107" s="2" t="s">
        <v>1184</v>
      </c>
      <c r="C107" s="2" t="s">
        <v>1159</v>
      </c>
      <c r="D107" t="s">
        <v>823</v>
      </c>
      <c r="E107" t="s">
        <v>1213</v>
      </c>
      <c r="F107" t="s">
        <v>1213</v>
      </c>
      <c r="G107" t="s">
        <v>13</v>
      </c>
      <c r="H107" t="s">
        <v>823</v>
      </c>
    </row>
    <row r="108" spans="2:8" x14ac:dyDescent="0.2">
      <c r="B108" s="2" t="s">
        <v>1184</v>
      </c>
      <c r="C108" s="2" t="s">
        <v>1159</v>
      </c>
      <c r="D108" t="s">
        <v>860</v>
      </c>
      <c r="E108" t="s">
        <v>1213</v>
      </c>
      <c r="F108" t="s">
        <v>1213</v>
      </c>
      <c r="G108" t="s">
        <v>15</v>
      </c>
      <c r="H108" t="s">
        <v>860</v>
      </c>
    </row>
    <row r="109" spans="2:8" x14ac:dyDescent="0.2">
      <c r="B109" s="2" t="s">
        <v>1184</v>
      </c>
      <c r="C109" s="2" t="s">
        <v>1159</v>
      </c>
      <c r="D109" t="s">
        <v>621</v>
      </c>
      <c r="E109" t="s">
        <v>1213</v>
      </c>
      <c r="F109" t="s">
        <v>1213</v>
      </c>
      <c r="G109" t="s">
        <v>14</v>
      </c>
      <c r="H109" t="s">
        <v>621</v>
      </c>
    </row>
    <row r="110" spans="2:8" x14ac:dyDescent="0.2">
      <c r="B110" s="2" t="s">
        <v>1184</v>
      </c>
      <c r="C110" s="2" t="s">
        <v>1159</v>
      </c>
      <c r="D110" t="s">
        <v>1183</v>
      </c>
      <c r="E110" s="6" t="s">
        <v>1213</v>
      </c>
      <c r="F110" t="s">
        <v>1213</v>
      </c>
      <c r="G110" t="s">
        <v>14</v>
      </c>
      <c r="H110" t="s">
        <v>1183</v>
      </c>
    </row>
    <row r="111" spans="2:8" x14ac:dyDescent="0.2">
      <c r="B111" s="2" t="s">
        <v>1184</v>
      </c>
      <c r="C111" s="2" t="s">
        <v>1159</v>
      </c>
      <c r="D111" t="s">
        <v>1186</v>
      </c>
      <c r="E111" t="s">
        <v>9</v>
      </c>
      <c r="F111" t="s">
        <v>1126</v>
      </c>
      <c r="G111" t="s">
        <v>14</v>
      </c>
      <c r="H111" t="s">
        <v>630</v>
      </c>
    </row>
    <row r="112" spans="2:8" x14ac:dyDescent="0.2">
      <c r="B112" s="2" t="s">
        <v>1184</v>
      </c>
      <c r="C112" s="2" t="s">
        <v>1159</v>
      </c>
      <c r="D112" t="s">
        <v>1187</v>
      </c>
      <c r="E112" t="s">
        <v>9</v>
      </c>
      <c r="F112" t="s">
        <v>1126</v>
      </c>
      <c r="G112" t="s">
        <v>14</v>
      </c>
      <c r="H112" t="s">
        <v>630</v>
      </c>
    </row>
    <row r="113" spans="2:8" x14ac:dyDescent="0.2">
      <c r="B113" s="2" t="s">
        <v>1184</v>
      </c>
      <c r="C113" s="2" t="s">
        <v>1159</v>
      </c>
      <c r="D113" t="s">
        <v>1171</v>
      </c>
      <c r="E113" t="s">
        <v>9</v>
      </c>
      <c r="F113" t="s">
        <v>1172</v>
      </c>
      <c r="G113" t="s">
        <v>15</v>
      </c>
      <c r="H113" t="s">
        <v>860</v>
      </c>
    </row>
    <row r="114" spans="2:8" x14ac:dyDescent="0.2">
      <c r="B114" s="2" t="s">
        <v>1188</v>
      </c>
      <c r="C114" s="2" t="s">
        <v>1159</v>
      </c>
      <c r="D114" t="s">
        <v>1121</v>
      </c>
      <c r="E114" t="s">
        <v>9</v>
      </c>
      <c r="F114" t="s">
        <v>1122</v>
      </c>
      <c r="G114" t="s">
        <v>13</v>
      </c>
      <c r="H114" t="s">
        <v>823</v>
      </c>
    </row>
    <row r="115" spans="2:8" x14ac:dyDescent="0.2">
      <c r="B115" s="2" t="s">
        <v>1188</v>
      </c>
      <c r="C115" s="2" t="s">
        <v>1159</v>
      </c>
      <c r="D115" t="s">
        <v>1129</v>
      </c>
      <c r="E115" t="s">
        <v>9</v>
      </c>
      <c r="F115" t="s">
        <v>1130</v>
      </c>
      <c r="G115" t="s">
        <v>14</v>
      </c>
      <c r="H115" t="s">
        <v>1131</v>
      </c>
    </row>
    <row r="116" spans="2:8" x14ac:dyDescent="0.2">
      <c r="B116" s="2" t="s">
        <v>1188</v>
      </c>
      <c r="C116" s="2" t="s">
        <v>1159</v>
      </c>
      <c r="D116" t="s">
        <v>1127</v>
      </c>
      <c r="E116" t="s">
        <v>9</v>
      </c>
      <c r="F116" t="s">
        <v>1128</v>
      </c>
      <c r="G116" t="s">
        <v>14</v>
      </c>
      <c r="H116" t="s">
        <v>630</v>
      </c>
    </row>
    <row r="117" spans="2:8" x14ac:dyDescent="0.2">
      <c r="B117" s="2" t="s">
        <v>1188</v>
      </c>
      <c r="C117" s="2" t="s">
        <v>1159</v>
      </c>
      <c r="D117" t="s">
        <v>1171</v>
      </c>
      <c r="E117" t="s">
        <v>9</v>
      </c>
      <c r="F117" t="s">
        <v>1172</v>
      </c>
      <c r="G117" t="s">
        <v>15</v>
      </c>
      <c r="H117" t="s">
        <v>860</v>
      </c>
    </row>
    <row r="118" spans="2:8" x14ac:dyDescent="0.2">
      <c r="B118" s="2" t="s">
        <v>1189</v>
      </c>
      <c r="C118" s="2" t="s">
        <v>1159</v>
      </c>
      <c r="D118" t="s">
        <v>1171</v>
      </c>
      <c r="E118" t="s">
        <v>9</v>
      </c>
      <c r="F118" t="s">
        <v>1172</v>
      </c>
      <c r="G118" t="s">
        <v>15</v>
      </c>
      <c r="H118" t="s">
        <v>860</v>
      </c>
    </row>
    <row r="119" spans="2:8" x14ac:dyDescent="0.2">
      <c r="B119" s="2" t="s">
        <v>1189</v>
      </c>
      <c r="C119" s="2" t="s">
        <v>1159</v>
      </c>
      <c r="D119" t="s">
        <v>1178</v>
      </c>
      <c r="E119" s="6" t="s">
        <v>9</v>
      </c>
      <c r="F119" t="s">
        <v>1179</v>
      </c>
      <c r="G119" t="s">
        <v>14</v>
      </c>
      <c r="H119" t="s">
        <v>620</v>
      </c>
    </row>
    <row r="120" spans="2:8" x14ac:dyDescent="0.2">
      <c r="B120" s="2" t="s">
        <v>1190</v>
      </c>
      <c r="C120" s="2" t="s">
        <v>1159</v>
      </c>
      <c r="D120" t="s">
        <v>1191</v>
      </c>
      <c r="E120" t="s">
        <v>9</v>
      </c>
      <c r="F120" t="s">
        <v>1192</v>
      </c>
      <c r="G120" t="s">
        <v>14</v>
      </c>
      <c r="H120" t="s">
        <v>1183</v>
      </c>
    </row>
    <row r="121" spans="2:8" x14ac:dyDescent="0.2">
      <c r="B121" s="2" t="s">
        <v>1190</v>
      </c>
      <c r="C121" s="2" t="s">
        <v>1159</v>
      </c>
      <c r="D121" t="s">
        <v>1127</v>
      </c>
      <c r="E121" t="s">
        <v>9</v>
      </c>
      <c r="F121" t="s">
        <v>1128</v>
      </c>
      <c r="G121" t="s">
        <v>14</v>
      </c>
      <c r="H121" t="s">
        <v>630</v>
      </c>
    </row>
    <row r="122" spans="2:8" x14ac:dyDescent="0.2">
      <c r="B122" s="2" t="s">
        <v>1190</v>
      </c>
      <c r="C122" s="2" t="s">
        <v>1159</v>
      </c>
      <c r="D122" t="s">
        <v>1180</v>
      </c>
      <c r="E122" s="6" t="s">
        <v>9</v>
      </c>
      <c r="F122" t="s">
        <v>1179</v>
      </c>
      <c r="G122" t="s">
        <v>14</v>
      </c>
      <c r="H122" t="s">
        <v>620</v>
      </c>
    </row>
    <row r="123" spans="2:8" x14ac:dyDescent="0.2">
      <c r="B123" s="2" t="s">
        <v>1190</v>
      </c>
      <c r="C123" s="2" t="s">
        <v>1159</v>
      </c>
      <c r="D123" t="s">
        <v>1176</v>
      </c>
      <c r="E123" s="6" t="s">
        <v>9</v>
      </c>
      <c r="F123" t="s">
        <v>1177</v>
      </c>
      <c r="G123" t="s">
        <v>14</v>
      </c>
      <c r="H123" t="s">
        <v>633</v>
      </c>
    </row>
    <row r="124" spans="2:8" x14ac:dyDescent="0.2">
      <c r="B124" s="2" t="s">
        <v>1190</v>
      </c>
      <c r="C124" s="2" t="s">
        <v>1159</v>
      </c>
      <c r="D124" t="s">
        <v>1193</v>
      </c>
      <c r="E124" s="6" t="s">
        <v>9</v>
      </c>
      <c r="F124" t="s">
        <v>1194</v>
      </c>
      <c r="G124" t="s">
        <v>14</v>
      </c>
      <c r="H124" t="s">
        <v>620</v>
      </c>
    </row>
    <row r="125" spans="2:8" x14ac:dyDescent="0.2">
      <c r="B125" s="2" t="s">
        <v>1190</v>
      </c>
      <c r="C125" s="2" t="s">
        <v>1159</v>
      </c>
      <c r="D125" t="s">
        <v>1181</v>
      </c>
      <c r="E125" t="s">
        <v>1090</v>
      </c>
      <c r="F125" t="s">
        <v>1182</v>
      </c>
      <c r="G125" t="s">
        <v>14</v>
      </c>
      <c r="H125" t="s">
        <v>1183</v>
      </c>
    </row>
    <row r="126" spans="2:8" x14ac:dyDescent="0.2">
      <c r="B126" s="2" t="s">
        <v>1190</v>
      </c>
      <c r="C126" s="2" t="s">
        <v>1159</v>
      </c>
      <c r="D126" t="s">
        <v>620</v>
      </c>
      <c r="E126" t="s">
        <v>1213</v>
      </c>
      <c r="F126" t="s">
        <v>1213</v>
      </c>
      <c r="G126" t="s">
        <v>14</v>
      </c>
      <c r="H126" t="s">
        <v>620</v>
      </c>
    </row>
    <row r="127" spans="2:8" x14ac:dyDescent="0.2">
      <c r="B127" s="2" t="s">
        <v>1190</v>
      </c>
      <c r="C127" s="2" t="s">
        <v>1159</v>
      </c>
      <c r="D127" t="s">
        <v>860</v>
      </c>
      <c r="E127" t="s">
        <v>1213</v>
      </c>
      <c r="F127" t="s">
        <v>1213</v>
      </c>
      <c r="G127" t="s">
        <v>15</v>
      </c>
      <c r="H127" t="s">
        <v>860</v>
      </c>
    </row>
    <row r="128" spans="2:8" x14ac:dyDescent="0.2">
      <c r="B128" s="2" t="s">
        <v>1190</v>
      </c>
      <c r="C128" s="2" t="s">
        <v>1159</v>
      </c>
      <c r="D128" t="s">
        <v>822</v>
      </c>
      <c r="E128" t="s">
        <v>1213</v>
      </c>
      <c r="F128" t="s">
        <v>1213</v>
      </c>
      <c r="G128" t="s">
        <v>13</v>
      </c>
      <c r="H128" t="s">
        <v>822</v>
      </c>
    </row>
    <row r="129" spans="2:8" x14ac:dyDescent="0.2">
      <c r="B129" s="2" t="s">
        <v>1195</v>
      </c>
      <c r="C129" s="2" t="s">
        <v>1159</v>
      </c>
      <c r="D129" t="s">
        <v>1127</v>
      </c>
      <c r="E129" t="s">
        <v>9</v>
      </c>
      <c r="F129" t="s">
        <v>1128</v>
      </c>
      <c r="G129" t="s">
        <v>14</v>
      </c>
      <c r="H129" t="s">
        <v>630</v>
      </c>
    </row>
    <row r="130" spans="2:8" x14ac:dyDescent="0.2">
      <c r="B130" s="2" t="s">
        <v>1195</v>
      </c>
      <c r="C130" s="2" t="s">
        <v>1159</v>
      </c>
      <c r="D130" t="s">
        <v>1178</v>
      </c>
      <c r="E130" s="6" t="s">
        <v>9</v>
      </c>
      <c r="F130" t="s">
        <v>1179</v>
      </c>
      <c r="G130" t="s">
        <v>14</v>
      </c>
      <c r="H130" t="s">
        <v>620</v>
      </c>
    </row>
    <row r="131" spans="2:8" x14ac:dyDescent="0.2">
      <c r="B131" s="2" t="s">
        <v>1195</v>
      </c>
      <c r="C131" s="2" t="s">
        <v>1159</v>
      </c>
      <c r="D131" t="s">
        <v>822</v>
      </c>
      <c r="E131" t="s">
        <v>1213</v>
      </c>
      <c r="F131" t="s">
        <v>1213</v>
      </c>
      <c r="G131" t="s">
        <v>13</v>
      </c>
      <c r="H131" t="s">
        <v>822</v>
      </c>
    </row>
    <row r="132" spans="2:8" x14ac:dyDescent="0.2">
      <c r="B132" s="2" t="s">
        <v>1195</v>
      </c>
      <c r="C132" s="2" t="s">
        <v>1159</v>
      </c>
      <c r="D132" t="s">
        <v>1196</v>
      </c>
      <c r="E132" t="s">
        <v>9</v>
      </c>
      <c r="F132" t="s">
        <v>1179</v>
      </c>
      <c r="G132" t="s">
        <v>14</v>
      </c>
      <c r="H132" t="s">
        <v>620</v>
      </c>
    </row>
    <row r="133" spans="2:8" x14ac:dyDescent="0.2">
      <c r="B133" s="2" t="s">
        <v>1197</v>
      </c>
      <c r="C133" s="2" t="s">
        <v>1159</v>
      </c>
      <c r="D133" t="s">
        <v>1127</v>
      </c>
      <c r="E133" t="s">
        <v>9</v>
      </c>
      <c r="F133" t="s">
        <v>1128</v>
      </c>
      <c r="G133" t="s">
        <v>14</v>
      </c>
      <c r="H133" t="s">
        <v>630</v>
      </c>
    </row>
    <row r="134" spans="2:8" x14ac:dyDescent="0.2">
      <c r="B134" s="2" t="s">
        <v>1197</v>
      </c>
      <c r="C134" s="2" t="s">
        <v>1159</v>
      </c>
      <c r="D134" t="s">
        <v>620</v>
      </c>
      <c r="E134" t="s">
        <v>1213</v>
      </c>
      <c r="F134" t="s">
        <v>1213</v>
      </c>
      <c r="G134" t="s">
        <v>14</v>
      </c>
      <c r="H134" t="s">
        <v>620</v>
      </c>
    </row>
    <row r="135" spans="2:8" x14ac:dyDescent="0.2">
      <c r="B135" s="2" t="s">
        <v>1197</v>
      </c>
      <c r="C135" s="2" t="s">
        <v>1159</v>
      </c>
      <c r="D135" t="s">
        <v>822</v>
      </c>
      <c r="E135" t="s">
        <v>1213</v>
      </c>
      <c r="F135" t="s">
        <v>1213</v>
      </c>
      <c r="G135" t="s">
        <v>13</v>
      </c>
      <c r="H135" t="s">
        <v>822</v>
      </c>
    </row>
    <row r="136" spans="2:8" x14ac:dyDescent="0.2">
      <c r="B136" s="2" t="s">
        <v>1197</v>
      </c>
      <c r="C136" s="2" t="s">
        <v>1159</v>
      </c>
      <c r="D136" t="s">
        <v>1171</v>
      </c>
      <c r="E136" t="s">
        <v>9</v>
      </c>
      <c r="F136" t="s">
        <v>1172</v>
      </c>
      <c r="G136" t="s">
        <v>15</v>
      </c>
      <c r="H136" t="s">
        <v>860</v>
      </c>
    </row>
    <row r="137" spans="2:8" x14ac:dyDescent="0.2">
      <c r="B137" s="2" t="s">
        <v>1197</v>
      </c>
      <c r="C137" s="2" t="s">
        <v>1159</v>
      </c>
      <c r="D137" t="s">
        <v>1198</v>
      </c>
      <c r="E137" s="6" t="s">
        <v>9</v>
      </c>
      <c r="F137" t="s">
        <v>1172</v>
      </c>
      <c r="G137" t="s">
        <v>15</v>
      </c>
      <c r="H137" t="s">
        <v>860</v>
      </c>
    </row>
    <row r="138" spans="2:8" x14ac:dyDescent="0.2">
      <c r="B138" s="2" t="s">
        <v>1197</v>
      </c>
      <c r="C138" s="2" t="s">
        <v>1159</v>
      </c>
      <c r="D138" t="s">
        <v>1199</v>
      </c>
      <c r="E138" t="s">
        <v>9</v>
      </c>
      <c r="F138" t="s">
        <v>1172</v>
      </c>
      <c r="G138" t="s">
        <v>13</v>
      </c>
      <c r="H138" t="s">
        <v>822</v>
      </c>
    </row>
  </sheetData>
  <autoFilter ref="B2:I138" xr:uid="{C438D6A9-AF46-4F46-820A-DFD99295D95B}"/>
  <dataValidations count="2">
    <dataValidation type="list" allowBlank="1" showInputMessage="1" showErrorMessage="1" sqref="H76 H135 H66:H68 H71 H73 H4:H41 H100 H103 H114 H128 H131 H44:H51 H57:H64" xr:uid="{7B68D51F-3F2E-7C48-AFB8-4B744883871C}">
      <formula1>INDIRECT(Depa)</formula1>
    </dataValidation>
    <dataValidation type="list" allowBlank="1" showInputMessage="1" showErrorMessage="1" sqref="G135 G66:G68 G71 G73 G76 G78:G79 G92 G100 G103 G114:G116 G121 G128:G129 G131 G133 G3:G51 G57:G64" xr:uid="{0005047A-7406-6A49-88AC-F3DCFACD3F50}">
      <formula1>Departamentos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1E373C3-35BA-0D44-AAEE-A19591FA71D1}">
          <x14:formula1>
            <xm:f>LISTAS!$D$4:$D$7</xm:f>
          </x14:formula1>
          <xm:sqref>C77:C97</xm:sqref>
        </x14:dataValidation>
        <x14:dataValidation type="list" allowBlank="1" showInputMessage="1" showErrorMessage="1" xr:uid="{8C6083FA-A77C-F04E-8CED-9A94EB9B67DB}">
          <x14:formula1>
            <xm:f>LISTAS!$D$4:$D$6</xm:f>
          </x14:formula1>
          <xm:sqref>C3:C76</xm:sqref>
        </x14:dataValidation>
        <x14:dataValidation type="list" allowBlank="1" showInputMessage="1" showErrorMessage="1" promptTitle="TIPO DE DESTINO" xr:uid="{73CA7DE5-49C1-2C45-9EF3-A411388EB4F5}">
          <x14:formula1>
            <xm:f>LISTAS!$B$4:$B$9</xm:f>
          </x14:formula1>
          <xm:sqref>E135 E92 E97 E100:E101 E103 E114:E116 E121 E125 E127:E129 E131 E133 E3:E51 E57:E87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67A79-4593-854B-A3ED-4CC3AC1BEFE8}">
  <dimension ref="B3:E204"/>
  <sheetViews>
    <sheetView topLeftCell="A187" workbookViewId="0">
      <selection activeCell="F158" sqref="F158"/>
    </sheetView>
  </sheetViews>
  <sheetFormatPr baseColWidth="10" defaultRowHeight="16" x14ac:dyDescent="0.2"/>
  <cols>
    <col min="2" max="2" width="6.83203125" customWidth="1"/>
    <col min="3" max="3" width="25.33203125" customWidth="1"/>
    <col min="4" max="4" width="20.1640625" customWidth="1"/>
    <col min="5" max="5" width="17.33203125" customWidth="1"/>
  </cols>
  <sheetData>
    <row r="3" spans="2:5" ht="51" x14ac:dyDescent="0.2">
      <c r="B3" s="52" t="s">
        <v>1206</v>
      </c>
      <c r="C3" s="52" t="s">
        <v>1803</v>
      </c>
      <c r="D3" s="53" t="s">
        <v>1805</v>
      </c>
      <c r="E3" s="34" t="s">
        <v>1803</v>
      </c>
    </row>
    <row r="4" spans="2:5" x14ac:dyDescent="0.2">
      <c r="B4" s="1">
        <v>1</v>
      </c>
      <c r="C4" s="39" t="s">
        <v>16</v>
      </c>
      <c r="D4" s="55">
        <v>1</v>
      </c>
      <c r="E4" t="s">
        <v>1213</v>
      </c>
    </row>
    <row r="5" spans="2:5" x14ac:dyDescent="0.2">
      <c r="B5" s="1">
        <v>2</v>
      </c>
      <c r="C5" s="39" t="s">
        <v>24</v>
      </c>
      <c r="D5" s="55">
        <v>1</v>
      </c>
      <c r="E5" t="s">
        <v>1213</v>
      </c>
    </row>
    <row r="6" spans="2:5" x14ac:dyDescent="0.2">
      <c r="B6" s="1">
        <v>3</v>
      </c>
      <c r="C6" s="39" t="s">
        <v>25</v>
      </c>
      <c r="D6" s="55">
        <v>1</v>
      </c>
      <c r="E6" t="s">
        <v>1213</v>
      </c>
    </row>
    <row r="7" spans="2:5" x14ac:dyDescent="0.2">
      <c r="B7" s="1">
        <v>4</v>
      </c>
      <c r="C7" s="39" t="s">
        <v>26</v>
      </c>
      <c r="D7" s="55">
        <v>1</v>
      </c>
      <c r="E7" t="s">
        <v>1213</v>
      </c>
    </row>
    <row r="8" spans="2:5" x14ac:dyDescent="0.2">
      <c r="B8" s="1">
        <v>5</v>
      </c>
      <c r="C8" s="39" t="s">
        <v>27</v>
      </c>
      <c r="D8" s="55">
        <v>1</v>
      </c>
      <c r="E8" t="s">
        <v>1213</v>
      </c>
    </row>
    <row r="9" spans="2:5" x14ac:dyDescent="0.2">
      <c r="B9" s="1">
        <v>6</v>
      </c>
      <c r="C9" s="39" t="s">
        <v>28</v>
      </c>
      <c r="D9" s="55">
        <v>1</v>
      </c>
      <c r="E9" t="s">
        <v>1213</v>
      </c>
    </row>
    <row r="10" spans="2:5" x14ac:dyDescent="0.2">
      <c r="B10" s="1">
        <v>7</v>
      </c>
      <c r="C10" s="39" t="s">
        <v>29</v>
      </c>
      <c r="D10" s="55">
        <v>2</v>
      </c>
      <c r="E10" t="s">
        <v>1213</v>
      </c>
    </row>
    <row r="11" spans="2:5" x14ac:dyDescent="0.2">
      <c r="B11" s="1">
        <v>8</v>
      </c>
      <c r="C11" s="39" t="s">
        <v>823</v>
      </c>
      <c r="D11" s="55">
        <v>3</v>
      </c>
      <c r="E11" t="s">
        <v>1213</v>
      </c>
    </row>
    <row r="12" spans="2:5" x14ac:dyDescent="0.2">
      <c r="B12" s="1">
        <v>9</v>
      </c>
      <c r="C12" s="39" t="s">
        <v>824</v>
      </c>
      <c r="D12" s="55">
        <v>1</v>
      </c>
      <c r="E12" t="s">
        <v>1213</v>
      </c>
    </row>
    <row r="13" spans="2:5" x14ac:dyDescent="0.2">
      <c r="B13" s="1">
        <v>10</v>
      </c>
      <c r="C13" s="39" t="s">
        <v>825</v>
      </c>
      <c r="D13" s="55">
        <v>1</v>
      </c>
      <c r="E13" t="s">
        <v>1213</v>
      </c>
    </row>
    <row r="14" spans="2:5" x14ac:dyDescent="0.2">
      <c r="B14" s="1">
        <v>11</v>
      </c>
      <c r="C14" s="39" t="s">
        <v>826</v>
      </c>
      <c r="D14" s="55">
        <v>1</v>
      </c>
      <c r="E14" t="s">
        <v>1213</v>
      </c>
    </row>
    <row r="15" spans="2:5" x14ac:dyDescent="0.2">
      <c r="B15" s="1">
        <v>12</v>
      </c>
      <c r="C15" s="39" t="s">
        <v>1022</v>
      </c>
      <c r="D15" s="55">
        <v>1</v>
      </c>
      <c r="E15" t="s">
        <v>1213</v>
      </c>
    </row>
    <row r="16" spans="2:5" x14ac:dyDescent="0.2">
      <c r="B16" s="1">
        <v>13</v>
      </c>
      <c r="C16" s="39" t="s">
        <v>827</v>
      </c>
      <c r="D16" s="55">
        <v>2</v>
      </c>
      <c r="E16" t="s">
        <v>1213</v>
      </c>
    </row>
    <row r="17" spans="2:5" x14ac:dyDescent="0.2">
      <c r="B17" s="1">
        <v>14</v>
      </c>
      <c r="C17" s="39" t="s">
        <v>1016</v>
      </c>
      <c r="D17" s="55">
        <v>1</v>
      </c>
      <c r="E17" t="s">
        <v>1213</v>
      </c>
    </row>
    <row r="18" spans="2:5" x14ac:dyDescent="0.2">
      <c r="B18" s="1">
        <v>15</v>
      </c>
      <c r="C18" s="39" t="s">
        <v>1055</v>
      </c>
      <c r="D18" s="55">
        <v>2</v>
      </c>
      <c r="E18" t="s">
        <v>1213</v>
      </c>
    </row>
    <row r="19" spans="2:5" x14ac:dyDescent="0.2">
      <c r="B19" s="1">
        <v>16</v>
      </c>
      <c r="C19" s="39" t="s">
        <v>899</v>
      </c>
      <c r="D19" s="55">
        <v>2</v>
      </c>
      <c r="E19" t="s">
        <v>1213</v>
      </c>
    </row>
    <row r="20" spans="2:5" x14ac:dyDescent="0.2">
      <c r="B20" s="1">
        <v>17</v>
      </c>
      <c r="C20" s="39" t="s">
        <v>828</v>
      </c>
      <c r="D20" s="55">
        <v>1</v>
      </c>
      <c r="E20" t="s">
        <v>1213</v>
      </c>
    </row>
    <row r="21" spans="2:5" x14ac:dyDescent="0.2">
      <c r="B21" s="1">
        <v>18</v>
      </c>
      <c r="C21" s="39" t="s">
        <v>829</v>
      </c>
      <c r="D21" s="55">
        <v>1</v>
      </c>
      <c r="E21" t="s">
        <v>1213</v>
      </c>
    </row>
    <row r="22" spans="2:5" x14ac:dyDescent="0.2">
      <c r="B22" s="1">
        <v>19</v>
      </c>
      <c r="C22" s="39" t="s">
        <v>1279</v>
      </c>
      <c r="D22" s="55">
        <v>1</v>
      </c>
      <c r="E22" t="s">
        <v>1213</v>
      </c>
    </row>
    <row r="23" spans="2:5" x14ac:dyDescent="0.2">
      <c r="B23" s="1">
        <v>20</v>
      </c>
      <c r="C23" s="39" t="s">
        <v>830</v>
      </c>
      <c r="D23" s="55">
        <v>1</v>
      </c>
      <c r="E23" t="s">
        <v>1213</v>
      </c>
    </row>
    <row r="24" spans="2:5" x14ac:dyDescent="0.2">
      <c r="B24" s="1">
        <v>21</v>
      </c>
      <c r="C24" s="39" t="s">
        <v>1100</v>
      </c>
      <c r="D24" s="55">
        <v>1</v>
      </c>
      <c r="E24" t="s">
        <v>1213</v>
      </c>
    </row>
    <row r="25" spans="2:5" x14ac:dyDescent="0.2">
      <c r="B25" s="1">
        <v>22</v>
      </c>
      <c r="C25" s="39" t="s">
        <v>1278</v>
      </c>
      <c r="D25" s="55">
        <v>2</v>
      </c>
      <c r="E25" t="s">
        <v>1213</v>
      </c>
    </row>
    <row r="26" spans="2:5" x14ac:dyDescent="0.2">
      <c r="B26" s="1">
        <v>23</v>
      </c>
      <c r="C26" s="39" t="s">
        <v>831</v>
      </c>
      <c r="D26" s="55">
        <v>2</v>
      </c>
      <c r="E26" t="s">
        <v>1213</v>
      </c>
    </row>
    <row r="27" spans="2:5" x14ac:dyDescent="0.2">
      <c r="B27" s="1">
        <v>24</v>
      </c>
      <c r="C27" s="39" t="s">
        <v>832</v>
      </c>
      <c r="D27" s="55">
        <v>2</v>
      </c>
      <c r="E27" t="s">
        <v>1213</v>
      </c>
    </row>
    <row r="28" spans="2:5" x14ac:dyDescent="0.2">
      <c r="B28" s="1">
        <v>25</v>
      </c>
      <c r="C28" s="39" t="s">
        <v>212</v>
      </c>
      <c r="D28" s="55">
        <v>1</v>
      </c>
      <c r="E28" t="s">
        <v>1213</v>
      </c>
    </row>
    <row r="29" spans="2:5" x14ac:dyDescent="0.2">
      <c r="B29" s="1">
        <v>26</v>
      </c>
      <c r="C29" s="39" t="s">
        <v>822</v>
      </c>
      <c r="D29" s="55">
        <v>7</v>
      </c>
      <c r="E29" t="s">
        <v>1213</v>
      </c>
    </row>
    <row r="30" spans="2:5" x14ac:dyDescent="0.2">
      <c r="B30" s="1">
        <v>27</v>
      </c>
      <c r="C30" s="39" t="s">
        <v>1277</v>
      </c>
      <c r="D30" s="55">
        <v>1</v>
      </c>
      <c r="E30" t="s">
        <v>1213</v>
      </c>
    </row>
    <row r="31" spans="2:5" x14ac:dyDescent="0.2">
      <c r="B31" s="1">
        <v>28</v>
      </c>
      <c r="C31" s="39" t="s">
        <v>1276</v>
      </c>
      <c r="D31" s="55">
        <v>1</v>
      </c>
      <c r="E31" t="s">
        <v>1213</v>
      </c>
    </row>
    <row r="32" spans="2:5" x14ac:dyDescent="0.2">
      <c r="B32" s="1">
        <v>29</v>
      </c>
      <c r="C32" s="39" t="s">
        <v>622</v>
      </c>
      <c r="D32" s="55">
        <v>1</v>
      </c>
      <c r="E32" t="s">
        <v>1213</v>
      </c>
    </row>
    <row r="33" spans="2:5" x14ac:dyDescent="0.2">
      <c r="B33" s="1">
        <v>30</v>
      </c>
      <c r="C33" s="39" t="s">
        <v>1069</v>
      </c>
      <c r="D33" s="55">
        <v>1</v>
      </c>
      <c r="E33" t="s">
        <v>1213</v>
      </c>
    </row>
    <row r="34" spans="2:5" x14ac:dyDescent="0.2">
      <c r="B34" s="1">
        <v>31</v>
      </c>
      <c r="C34" s="39" t="s">
        <v>623</v>
      </c>
      <c r="D34" s="55">
        <v>1</v>
      </c>
      <c r="E34" t="s">
        <v>1213</v>
      </c>
    </row>
    <row r="35" spans="2:5" x14ac:dyDescent="0.2">
      <c r="B35" s="1">
        <v>32</v>
      </c>
      <c r="C35" s="39" t="s">
        <v>624</v>
      </c>
      <c r="D35" s="55">
        <v>1</v>
      </c>
      <c r="E35" t="s">
        <v>1213</v>
      </c>
    </row>
    <row r="36" spans="2:5" x14ac:dyDescent="0.2">
      <c r="B36" s="1">
        <v>33</v>
      </c>
      <c r="C36" s="39" t="s">
        <v>626</v>
      </c>
      <c r="D36" s="55">
        <v>1</v>
      </c>
      <c r="E36" t="s">
        <v>1213</v>
      </c>
    </row>
    <row r="37" spans="2:5" x14ac:dyDescent="0.2">
      <c r="B37" s="1">
        <v>34</v>
      </c>
      <c r="C37" s="39" t="s">
        <v>627</v>
      </c>
      <c r="D37" s="55">
        <v>1</v>
      </c>
      <c r="E37" t="s">
        <v>1213</v>
      </c>
    </row>
    <row r="38" spans="2:5" x14ac:dyDescent="0.2">
      <c r="B38" s="1">
        <v>35</v>
      </c>
      <c r="C38" s="39" t="s">
        <v>869</v>
      </c>
      <c r="D38" s="55">
        <v>1</v>
      </c>
      <c r="E38" t="s">
        <v>1213</v>
      </c>
    </row>
    <row r="39" spans="2:5" x14ac:dyDescent="0.2">
      <c r="B39" s="1">
        <v>36</v>
      </c>
      <c r="C39" s="39" t="s">
        <v>464</v>
      </c>
      <c r="D39" s="55">
        <v>1</v>
      </c>
      <c r="E39" t="s">
        <v>1213</v>
      </c>
    </row>
    <row r="40" spans="2:5" x14ac:dyDescent="0.2">
      <c r="B40" s="1">
        <v>37</v>
      </c>
      <c r="C40" s="39" t="s">
        <v>608</v>
      </c>
      <c r="D40" s="55">
        <v>1</v>
      </c>
      <c r="E40" t="s">
        <v>1213</v>
      </c>
    </row>
    <row r="41" spans="2:5" x14ac:dyDescent="0.2">
      <c r="B41" s="1">
        <v>38</v>
      </c>
      <c r="C41" s="39" t="s">
        <v>630</v>
      </c>
      <c r="D41" s="55">
        <v>1</v>
      </c>
      <c r="E41" t="s">
        <v>1213</v>
      </c>
    </row>
    <row r="42" spans="2:5" x14ac:dyDescent="0.2">
      <c r="B42" s="1">
        <v>39</v>
      </c>
      <c r="C42" s="39" t="s">
        <v>631</v>
      </c>
      <c r="D42" s="55">
        <v>1</v>
      </c>
      <c r="E42" t="s">
        <v>1213</v>
      </c>
    </row>
    <row r="43" spans="2:5" x14ac:dyDescent="0.2">
      <c r="B43" s="1">
        <v>40</v>
      </c>
      <c r="C43" s="39" t="s">
        <v>628</v>
      </c>
      <c r="D43" s="55">
        <v>1</v>
      </c>
      <c r="E43" t="s">
        <v>1213</v>
      </c>
    </row>
    <row r="44" spans="2:5" x14ac:dyDescent="0.2">
      <c r="B44" s="1">
        <v>41</v>
      </c>
      <c r="C44" s="39" t="s">
        <v>629</v>
      </c>
      <c r="D44" s="55">
        <v>1</v>
      </c>
      <c r="E44" t="s">
        <v>1213</v>
      </c>
    </row>
    <row r="45" spans="2:5" x14ac:dyDescent="0.2">
      <c r="B45" s="1">
        <v>42</v>
      </c>
      <c r="C45" s="39" t="s">
        <v>632</v>
      </c>
      <c r="D45" s="55">
        <v>1</v>
      </c>
      <c r="E45" t="s">
        <v>1213</v>
      </c>
    </row>
    <row r="46" spans="2:5" x14ac:dyDescent="0.2">
      <c r="B46" s="1">
        <v>43</v>
      </c>
      <c r="C46" s="39" t="s">
        <v>633</v>
      </c>
      <c r="D46" s="55">
        <v>1</v>
      </c>
      <c r="E46" t="s">
        <v>1213</v>
      </c>
    </row>
    <row r="47" spans="2:5" x14ac:dyDescent="0.2">
      <c r="B47" s="1">
        <v>44</v>
      </c>
      <c r="C47" s="39" t="s">
        <v>635</v>
      </c>
      <c r="D47" s="55">
        <v>1</v>
      </c>
      <c r="E47" t="s">
        <v>1213</v>
      </c>
    </row>
    <row r="48" spans="2:5" x14ac:dyDescent="0.2">
      <c r="B48" s="1">
        <v>45</v>
      </c>
      <c r="C48" s="39" t="s">
        <v>634</v>
      </c>
      <c r="D48" s="55">
        <v>2</v>
      </c>
      <c r="E48" t="s">
        <v>1213</v>
      </c>
    </row>
    <row r="49" spans="2:5" x14ac:dyDescent="0.2">
      <c r="B49" s="1">
        <v>46</v>
      </c>
      <c r="C49" s="39" t="s">
        <v>351</v>
      </c>
      <c r="D49" s="55">
        <v>1</v>
      </c>
      <c r="E49" t="s">
        <v>1213</v>
      </c>
    </row>
    <row r="50" spans="2:5" x14ac:dyDescent="0.2">
      <c r="B50" s="1">
        <v>47</v>
      </c>
      <c r="C50" s="39" t="s">
        <v>636</v>
      </c>
      <c r="D50" s="55">
        <v>1</v>
      </c>
      <c r="E50" t="s">
        <v>1213</v>
      </c>
    </row>
    <row r="51" spans="2:5" x14ac:dyDescent="0.2">
      <c r="B51" s="1">
        <v>48</v>
      </c>
      <c r="C51" s="39" t="s">
        <v>888</v>
      </c>
      <c r="D51" s="55">
        <v>1</v>
      </c>
      <c r="E51" t="s">
        <v>1213</v>
      </c>
    </row>
    <row r="52" spans="2:5" x14ac:dyDescent="0.2">
      <c r="B52" s="1">
        <v>49</v>
      </c>
      <c r="C52" s="39" t="s">
        <v>1275</v>
      </c>
      <c r="D52" s="55">
        <v>1</v>
      </c>
      <c r="E52" t="s">
        <v>1213</v>
      </c>
    </row>
    <row r="53" spans="2:5" x14ac:dyDescent="0.2">
      <c r="B53" s="1">
        <v>50</v>
      </c>
      <c r="C53" s="39" t="s">
        <v>637</v>
      </c>
      <c r="D53" s="55">
        <v>1</v>
      </c>
      <c r="E53" t="s">
        <v>1213</v>
      </c>
    </row>
    <row r="54" spans="2:5" x14ac:dyDescent="0.2">
      <c r="B54" s="1">
        <v>51</v>
      </c>
      <c r="C54" s="39" t="s">
        <v>411</v>
      </c>
      <c r="D54" s="55">
        <v>1</v>
      </c>
      <c r="E54" t="s">
        <v>1213</v>
      </c>
    </row>
    <row r="55" spans="2:5" x14ac:dyDescent="0.2">
      <c r="B55" s="1">
        <v>52</v>
      </c>
      <c r="C55" s="39" t="s">
        <v>146</v>
      </c>
      <c r="D55" s="55">
        <v>1</v>
      </c>
      <c r="E55" t="s">
        <v>1213</v>
      </c>
    </row>
    <row r="56" spans="2:5" x14ac:dyDescent="0.2">
      <c r="B56" s="1">
        <v>53</v>
      </c>
      <c r="C56" s="39" t="s">
        <v>620</v>
      </c>
      <c r="D56" s="55">
        <v>4</v>
      </c>
      <c r="E56" t="s">
        <v>1213</v>
      </c>
    </row>
    <row r="57" spans="2:5" x14ac:dyDescent="0.2">
      <c r="B57" s="1">
        <v>54</v>
      </c>
      <c r="C57" s="39" t="s">
        <v>638</v>
      </c>
      <c r="D57" s="55">
        <v>1</v>
      </c>
      <c r="E57" t="s">
        <v>1213</v>
      </c>
    </row>
    <row r="58" spans="2:5" x14ac:dyDescent="0.2">
      <c r="B58" s="1">
        <v>55</v>
      </c>
      <c r="C58" s="39" t="s">
        <v>863</v>
      </c>
      <c r="D58" s="55">
        <v>1</v>
      </c>
      <c r="E58" t="s">
        <v>1213</v>
      </c>
    </row>
    <row r="59" spans="2:5" x14ac:dyDescent="0.2">
      <c r="B59" s="1">
        <v>56</v>
      </c>
      <c r="C59" s="39" t="s">
        <v>862</v>
      </c>
      <c r="D59" s="55">
        <v>1</v>
      </c>
      <c r="E59" t="s">
        <v>1213</v>
      </c>
    </row>
    <row r="60" spans="2:5" x14ac:dyDescent="0.2">
      <c r="B60" s="1">
        <v>57</v>
      </c>
      <c r="C60" s="39" t="s">
        <v>861</v>
      </c>
      <c r="D60" s="55">
        <v>1</v>
      </c>
      <c r="E60" t="s">
        <v>1213</v>
      </c>
    </row>
    <row r="61" spans="2:5" x14ac:dyDescent="0.2">
      <c r="B61" s="1">
        <v>58</v>
      </c>
      <c r="C61" s="39" t="s">
        <v>860</v>
      </c>
      <c r="D61" s="55">
        <v>4</v>
      </c>
      <c r="E61" t="s">
        <v>1213</v>
      </c>
    </row>
    <row r="62" spans="2:5" x14ac:dyDescent="0.2">
      <c r="B62" s="1">
        <v>59</v>
      </c>
      <c r="C62" s="39" t="s">
        <v>186</v>
      </c>
      <c r="D62" s="55">
        <v>1</v>
      </c>
      <c r="E62" t="s">
        <v>1213</v>
      </c>
    </row>
    <row r="63" spans="2:5" x14ac:dyDescent="0.2">
      <c r="B63" s="1">
        <v>60</v>
      </c>
      <c r="C63" s="39" t="s">
        <v>915</v>
      </c>
      <c r="D63" s="55">
        <v>1</v>
      </c>
      <c r="E63" t="s">
        <v>1213</v>
      </c>
    </row>
    <row r="64" spans="2:5" x14ac:dyDescent="0.2">
      <c r="B64" s="1">
        <v>61</v>
      </c>
      <c r="C64" s="39" t="s">
        <v>258</v>
      </c>
      <c r="D64" s="55">
        <v>1</v>
      </c>
      <c r="E64" t="s">
        <v>1213</v>
      </c>
    </row>
    <row r="65" spans="2:5" x14ac:dyDescent="0.2">
      <c r="B65" s="1">
        <v>62</v>
      </c>
      <c r="C65" s="39" t="s">
        <v>884</v>
      </c>
      <c r="D65" s="55">
        <v>1</v>
      </c>
      <c r="E65" t="s">
        <v>1213</v>
      </c>
    </row>
    <row r="66" spans="2:5" x14ac:dyDescent="0.2">
      <c r="B66" s="1">
        <v>63</v>
      </c>
      <c r="C66" s="39" t="s">
        <v>852</v>
      </c>
      <c r="D66" s="55">
        <v>1</v>
      </c>
      <c r="E66" t="s">
        <v>1213</v>
      </c>
    </row>
    <row r="67" spans="2:5" x14ac:dyDescent="0.2">
      <c r="B67" s="1">
        <v>64</v>
      </c>
      <c r="C67" s="39" t="s">
        <v>851</v>
      </c>
      <c r="D67" s="55">
        <v>1</v>
      </c>
      <c r="E67" t="s">
        <v>1213</v>
      </c>
    </row>
    <row r="68" spans="2:5" x14ac:dyDescent="0.2">
      <c r="B68" s="1">
        <v>65</v>
      </c>
      <c r="C68" s="39" t="s">
        <v>1085</v>
      </c>
      <c r="D68" s="55">
        <v>1</v>
      </c>
      <c r="E68" t="s">
        <v>1213</v>
      </c>
    </row>
    <row r="69" spans="2:5" x14ac:dyDescent="0.2">
      <c r="B69" s="1">
        <v>66</v>
      </c>
      <c r="C69" s="39" t="s">
        <v>1080</v>
      </c>
      <c r="D69" s="55">
        <v>1</v>
      </c>
      <c r="E69" t="s">
        <v>1213</v>
      </c>
    </row>
    <row r="70" spans="2:5" x14ac:dyDescent="0.2">
      <c r="B70" s="1">
        <v>67</v>
      </c>
      <c r="C70" s="39" t="s">
        <v>1083</v>
      </c>
      <c r="D70" s="55">
        <v>1</v>
      </c>
      <c r="E70" t="s">
        <v>1213</v>
      </c>
    </row>
    <row r="71" spans="2:5" x14ac:dyDescent="0.2">
      <c r="B71" s="1">
        <v>68</v>
      </c>
      <c r="C71" s="39" t="s">
        <v>1274</v>
      </c>
      <c r="D71" s="55">
        <v>1</v>
      </c>
      <c r="E71" t="s">
        <v>1807</v>
      </c>
    </row>
    <row r="72" spans="2:5" x14ac:dyDescent="0.2">
      <c r="B72" s="1">
        <v>69</v>
      </c>
      <c r="C72" s="39" t="s">
        <v>1273</v>
      </c>
      <c r="D72" s="55">
        <v>1</v>
      </c>
      <c r="E72" t="s">
        <v>1807</v>
      </c>
    </row>
    <row r="73" spans="2:5" x14ac:dyDescent="0.2">
      <c r="B73" s="1">
        <v>70</v>
      </c>
      <c r="C73" s="39" t="s">
        <v>1272</v>
      </c>
      <c r="D73" s="55">
        <v>1</v>
      </c>
      <c r="E73" t="s">
        <v>1807</v>
      </c>
    </row>
    <row r="74" spans="2:5" x14ac:dyDescent="0.2">
      <c r="B74" s="1">
        <v>71</v>
      </c>
      <c r="C74" s="39" t="s">
        <v>1271</v>
      </c>
      <c r="D74" s="55">
        <v>1</v>
      </c>
      <c r="E74" t="s">
        <v>1807</v>
      </c>
    </row>
    <row r="75" spans="2:5" x14ac:dyDescent="0.2">
      <c r="B75" s="1">
        <v>72</v>
      </c>
      <c r="C75" s="39" t="s">
        <v>1143</v>
      </c>
      <c r="D75" s="55">
        <v>1</v>
      </c>
      <c r="E75" t="s">
        <v>1807</v>
      </c>
    </row>
    <row r="76" spans="2:5" x14ac:dyDescent="0.2">
      <c r="B76" s="1">
        <v>73</v>
      </c>
      <c r="C76" s="39" t="s">
        <v>1135</v>
      </c>
      <c r="D76" s="55">
        <v>1</v>
      </c>
      <c r="E76" t="s">
        <v>1807</v>
      </c>
    </row>
    <row r="77" spans="2:5" x14ac:dyDescent="0.2">
      <c r="B77" s="1">
        <v>74</v>
      </c>
      <c r="C77" s="39" t="s">
        <v>1270</v>
      </c>
      <c r="D77" s="55">
        <v>1</v>
      </c>
      <c r="E77" t="s">
        <v>1807</v>
      </c>
    </row>
    <row r="78" spans="2:5" x14ac:dyDescent="0.2">
      <c r="B78" s="1">
        <v>75</v>
      </c>
      <c r="C78" s="39" t="s">
        <v>1138</v>
      </c>
      <c r="D78" s="55">
        <v>2</v>
      </c>
      <c r="E78" t="s">
        <v>1807</v>
      </c>
    </row>
    <row r="79" spans="2:5" x14ac:dyDescent="0.2">
      <c r="B79" s="1">
        <v>76</v>
      </c>
      <c r="C79" s="39" t="s">
        <v>1113</v>
      </c>
      <c r="D79" s="55">
        <v>1</v>
      </c>
      <c r="E79" t="s">
        <v>1807</v>
      </c>
    </row>
    <row r="80" spans="2:5" x14ac:dyDescent="0.2">
      <c r="B80" s="1">
        <v>77</v>
      </c>
      <c r="C80" s="39" t="s">
        <v>1099</v>
      </c>
      <c r="D80" s="55">
        <v>1</v>
      </c>
      <c r="E80" t="s">
        <v>1807</v>
      </c>
    </row>
    <row r="81" spans="2:5" x14ac:dyDescent="0.2">
      <c r="B81" s="1">
        <v>78</v>
      </c>
      <c r="C81" s="39" t="s">
        <v>1105</v>
      </c>
      <c r="D81" s="55">
        <v>1</v>
      </c>
      <c r="E81" t="s">
        <v>1807</v>
      </c>
    </row>
    <row r="82" spans="2:5" x14ac:dyDescent="0.2">
      <c r="B82" s="1">
        <v>79</v>
      </c>
      <c r="C82" s="39" t="s">
        <v>1269</v>
      </c>
      <c r="D82" s="55">
        <v>1</v>
      </c>
      <c r="E82" t="s">
        <v>1807</v>
      </c>
    </row>
    <row r="83" spans="2:5" x14ac:dyDescent="0.2">
      <c r="B83" s="1">
        <v>80</v>
      </c>
      <c r="C83" s="39" t="s">
        <v>1112</v>
      </c>
      <c r="D83" s="55">
        <v>1</v>
      </c>
      <c r="E83" t="s">
        <v>1807</v>
      </c>
    </row>
    <row r="84" spans="2:5" x14ac:dyDescent="0.2">
      <c r="B84" s="1">
        <v>81</v>
      </c>
      <c r="C84" s="39" t="s">
        <v>1114</v>
      </c>
      <c r="D84" s="55">
        <v>2</v>
      </c>
      <c r="E84" t="s">
        <v>1807</v>
      </c>
    </row>
    <row r="85" spans="2:5" x14ac:dyDescent="0.2">
      <c r="B85" s="1">
        <v>82</v>
      </c>
      <c r="C85" s="39" t="s">
        <v>1268</v>
      </c>
      <c r="D85" s="55">
        <v>1</v>
      </c>
      <c r="E85" t="s">
        <v>1807</v>
      </c>
    </row>
    <row r="86" spans="2:5" x14ac:dyDescent="0.2">
      <c r="B86" s="1">
        <v>83</v>
      </c>
      <c r="C86" s="39" t="s">
        <v>1154</v>
      </c>
      <c r="D86" s="55">
        <v>1</v>
      </c>
      <c r="E86" t="s">
        <v>1807</v>
      </c>
    </row>
    <row r="87" spans="2:5" x14ac:dyDescent="0.2">
      <c r="B87" s="1">
        <v>84</v>
      </c>
      <c r="C87" s="39" t="s">
        <v>1110</v>
      </c>
      <c r="D87" s="55">
        <v>1</v>
      </c>
      <c r="E87" t="s">
        <v>1807</v>
      </c>
    </row>
    <row r="88" spans="2:5" x14ac:dyDescent="0.2">
      <c r="B88" s="1">
        <v>85</v>
      </c>
      <c r="C88" s="39" t="s">
        <v>1199</v>
      </c>
      <c r="D88" s="55">
        <v>1</v>
      </c>
      <c r="E88" t="s">
        <v>1807</v>
      </c>
    </row>
    <row r="89" spans="2:5" x14ac:dyDescent="0.2">
      <c r="B89" s="1">
        <v>86</v>
      </c>
      <c r="C89" s="39" t="s">
        <v>1137</v>
      </c>
      <c r="D89" s="55">
        <v>1</v>
      </c>
      <c r="E89" t="s">
        <v>1807</v>
      </c>
    </row>
    <row r="90" spans="2:5" x14ac:dyDescent="0.2">
      <c r="B90" s="1">
        <v>87</v>
      </c>
      <c r="C90" s="39" t="s">
        <v>1092</v>
      </c>
      <c r="D90" s="55">
        <v>1</v>
      </c>
      <c r="E90" t="s">
        <v>1807</v>
      </c>
    </row>
    <row r="91" spans="2:5" x14ac:dyDescent="0.2">
      <c r="B91" s="1">
        <v>88</v>
      </c>
      <c r="C91" s="39" t="s">
        <v>1156</v>
      </c>
      <c r="D91" s="55">
        <v>1</v>
      </c>
      <c r="E91" t="s">
        <v>1807</v>
      </c>
    </row>
    <row r="92" spans="2:5" x14ac:dyDescent="0.2">
      <c r="B92" s="1">
        <v>89</v>
      </c>
      <c r="C92" s="39" t="s">
        <v>1089</v>
      </c>
      <c r="D92" s="55">
        <v>2</v>
      </c>
      <c r="E92" t="s">
        <v>1807</v>
      </c>
    </row>
    <row r="93" spans="2:5" x14ac:dyDescent="0.2">
      <c r="B93" s="1">
        <v>90</v>
      </c>
      <c r="C93" s="39" t="s">
        <v>1121</v>
      </c>
      <c r="D93" s="55">
        <v>2</v>
      </c>
      <c r="E93" t="s">
        <v>1807</v>
      </c>
    </row>
    <row r="94" spans="2:5" x14ac:dyDescent="0.2">
      <c r="B94" s="1">
        <v>91</v>
      </c>
      <c r="C94" s="39" t="s">
        <v>1267</v>
      </c>
      <c r="D94" s="55">
        <v>1</v>
      </c>
      <c r="E94" t="s">
        <v>1807</v>
      </c>
    </row>
    <row r="95" spans="2:5" x14ac:dyDescent="0.2">
      <c r="B95" s="1">
        <v>92</v>
      </c>
      <c r="C95" s="39" t="s">
        <v>7</v>
      </c>
      <c r="D95" s="55">
        <v>1</v>
      </c>
      <c r="E95" t="s">
        <v>1807</v>
      </c>
    </row>
    <row r="96" spans="2:5" x14ac:dyDescent="0.2">
      <c r="B96" s="1">
        <v>93</v>
      </c>
      <c r="C96" s="39" t="s">
        <v>1266</v>
      </c>
      <c r="D96" s="55">
        <v>1</v>
      </c>
      <c r="E96" t="s">
        <v>1807</v>
      </c>
    </row>
    <row r="97" spans="2:5" x14ac:dyDescent="0.2">
      <c r="B97" s="1">
        <v>94</v>
      </c>
      <c r="C97" s="39" t="s">
        <v>1097</v>
      </c>
      <c r="D97" s="55">
        <v>1</v>
      </c>
      <c r="E97" t="s">
        <v>1807</v>
      </c>
    </row>
    <row r="98" spans="2:5" x14ac:dyDescent="0.2">
      <c r="B98" s="1">
        <v>95</v>
      </c>
      <c r="C98" s="39" t="s">
        <v>1125</v>
      </c>
      <c r="D98" s="55">
        <v>1</v>
      </c>
      <c r="E98" t="s">
        <v>1807</v>
      </c>
    </row>
    <row r="99" spans="2:5" x14ac:dyDescent="0.2">
      <c r="B99" s="1">
        <v>96</v>
      </c>
      <c r="C99" s="39" t="s">
        <v>1095</v>
      </c>
      <c r="D99" s="55">
        <v>1</v>
      </c>
      <c r="E99" t="s">
        <v>1807</v>
      </c>
    </row>
    <row r="100" spans="2:5" x14ac:dyDescent="0.2">
      <c r="B100" s="1">
        <v>97</v>
      </c>
      <c r="C100" s="39" t="s">
        <v>1108</v>
      </c>
      <c r="D100" s="55">
        <v>1</v>
      </c>
      <c r="E100" t="s">
        <v>1807</v>
      </c>
    </row>
    <row r="101" spans="2:5" x14ac:dyDescent="0.2">
      <c r="B101" s="1">
        <v>98</v>
      </c>
      <c r="C101" s="39" t="s">
        <v>1106</v>
      </c>
      <c r="D101" s="55">
        <v>1</v>
      </c>
      <c r="E101" t="s">
        <v>1807</v>
      </c>
    </row>
    <row r="102" spans="2:5" x14ac:dyDescent="0.2">
      <c r="B102" s="1">
        <v>99</v>
      </c>
      <c r="C102" s="39" t="s">
        <v>1265</v>
      </c>
      <c r="D102" s="55">
        <v>1</v>
      </c>
      <c r="E102" t="s">
        <v>1807</v>
      </c>
    </row>
    <row r="103" spans="2:5" x14ac:dyDescent="0.2">
      <c r="B103" s="1">
        <v>100</v>
      </c>
      <c r="C103" s="39" t="s">
        <v>1134</v>
      </c>
      <c r="D103" s="55">
        <v>1</v>
      </c>
      <c r="E103" t="s">
        <v>1807</v>
      </c>
    </row>
    <row r="104" spans="2:5" x14ac:dyDescent="0.2">
      <c r="B104" s="1">
        <v>101</v>
      </c>
      <c r="C104" s="39" t="s">
        <v>1264</v>
      </c>
      <c r="D104" s="55">
        <v>1</v>
      </c>
      <c r="E104" t="s">
        <v>1807</v>
      </c>
    </row>
    <row r="105" spans="2:5" x14ac:dyDescent="0.2">
      <c r="B105" s="1">
        <v>102</v>
      </c>
      <c r="C105" s="39" t="s">
        <v>1107</v>
      </c>
      <c r="D105" s="55">
        <v>1</v>
      </c>
      <c r="E105" t="s">
        <v>1807</v>
      </c>
    </row>
    <row r="106" spans="2:5" x14ac:dyDescent="0.2">
      <c r="B106" s="1">
        <v>103</v>
      </c>
      <c r="C106" s="39" t="s">
        <v>1150</v>
      </c>
      <c r="D106" s="55">
        <v>1</v>
      </c>
      <c r="E106" t="s">
        <v>1807</v>
      </c>
    </row>
    <row r="107" spans="2:5" x14ac:dyDescent="0.2">
      <c r="B107" s="1">
        <v>104</v>
      </c>
      <c r="C107" s="39" t="s">
        <v>1142</v>
      </c>
      <c r="D107" s="55">
        <v>1</v>
      </c>
      <c r="E107" t="s">
        <v>1807</v>
      </c>
    </row>
    <row r="108" spans="2:5" x14ac:dyDescent="0.2">
      <c r="B108" s="1">
        <v>105</v>
      </c>
      <c r="C108" s="39" t="s">
        <v>1158</v>
      </c>
      <c r="D108" s="55">
        <v>2</v>
      </c>
      <c r="E108" t="s">
        <v>1807</v>
      </c>
    </row>
    <row r="109" spans="2:5" x14ac:dyDescent="0.2">
      <c r="B109" s="1">
        <v>106</v>
      </c>
      <c r="C109" s="39" t="s">
        <v>1123</v>
      </c>
      <c r="D109" s="55">
        <v>1</v>
      </c>
      <c r="E109" t="s">
        <v>1807</v>
      </c>
    </row>
    <row r="110" spans="2:5" x14ac:dyDescent="0.2">
      <c r="B110" s="1">
        <v>107</v>
      </c>
      <c r="C110" s="39" t="s">
        <v>1263</v>
      </c>
      <c r="D110" s="55">
        <v>1</v>
      </c>
      <c r="E110" t="s">
        <v>1807</v>
      </c>
    </row>
    <row r="111" spans="2:5" x14ac:dyDescent="0.2">
      <c r="B111" s="1">
        <v>108</v>
      </c>
      <c r="C111" s="39" t="s">
        <v>1262</v>
      </c>
      <c r="D111" s="55">
        <v>1</v>
      </c>
      <c r="E111" t="s">
        <v>1807</v>
      </c>
    </row>
    <row r="112" spans="2:5" x14ac:dyDescent="0.2">
      <c r="B112" s="1">
        <v>109</v>
      </c>
      <c r="C112" s="39" t="s">
        <v>1119</v>
      </c>
      <c r="D112" s="55">
        <v>1</v>
      </c>
      <c r="E112" t="s">
        <v>1807</v>
      </c>
    </row>
    <row r="113" spans="2:5" x14ac:dyDescent="0.2">
      <c r="B113" s="1">
        <v>110</v>
      </c>
      <c r="C113" s="39" t="s">
        <v>1261</v>
      </c>
      <c r="D113" s="55">
        <v>2</v>
      </c>
      <c r="E113" t="s">
        <v>1807</v>
      </c>
    </row>
    <row r="114" spans="2:5" x14ac:dyDescent="0.2">
      <c r="B114" s="1">
        <v>111</v>
      </c>
      <c r="C114" s="39" t="s">
        <v>1260</v>
      </c>
      <c r="D114" s="55">
        <v>1</v>
      </c>
      <c r="E114" t="s">
        <v>1807</v>
      </c>
    </row>
    <row r="115" spans="2:5" x14ac:dyDescent="0.2">
      <c r="B115" s="1">
        <v>112</v>
      </c>
      <c r="C115" s="39" t="s">
        <v>1259</v>
      </c>
      <c r="D115" s="55">
        <v>1</v>
      </c>
      <c r="E115" t="s">
        <v>1807</v>
      </c>
    </row>
    <row r="116" spans="2:5" x14ac:dyDescent="0.2">
      <c r="B116" s="1">
        <v>113</v>
      </c>
      <c r="C116" s="39" t="s">
        <v>1258</v>
      </c>
      <c r="D116" s="55">
        <v>1</v>
      </c>
      <c r="E116" t="s">
        <v>1807</v>
      </c>
    </row>
    <row r="117" spans="2:5" x14ac:dyDescent="0.2">
      <c r="B117" s="1">
        <v>114</v>
      </c>
      <c r="C117" s="39" t="s">
        <v>1257</v>
      </c>
      <c r="D117" s="55">
        <v>1</v>
      </c>
      <c r="E117" t="s">
        <v>1807</v>
      </c>
    </row>
    <row r="118" spans="2:5" x14ac:dyDescent="0.2">
      <c r="B118" s="1">
        <v>115</v>
      </c>
      <c r="C118" s="39" t="s">
        <v>1124</v>
      </c>
      <c r="D118" s="55">
        <v>1</v>
      </c>
      <c r="E118" t="s">
        <v>1807</v>
      </c>
    </row>
    <row r="119" spans="2:5" x14ac:dyDescent="0.2">
      <c r="B119" s="1">
        <v>116</v>
      </c>
      <c r="C119" s="39" t="s">
        <v>1165</v>
      </c>
      <c r="D119" s="55">
        <v>1</v>
      </c>
      <c r="E119" t="s">
        <v>1807</v>
      </c>
    </row>
    <row r="120" spans="2:5" x14ac:dyDescent="0.2">
      <c r="B120" s="1">
        <v>117</v>
      </c>
      <c r="C120" s="39" t="s">
        <v>1164</v>
      </c>
      <c r="D120" s="55">
        <v>1</v>
      </c>
      <c r="E120" t="s">
        <v>1807</v>
      </c>
    </row>
    <row r="121" spans="2:5" x14ac:dyDescent="0.2">
      <c r="B121" s="1">
        <v>118</v>
      </c>
      <c r="C121" s="39" t="s">
        <v>1162</v>
      </c>
      <c r="D121" s="55">
        <v>1</v>
      </c>
      <c r="E121" t="s">
        <v>1807</v>
      </c>
    </row>
    <row r="122" spans="2:5" x14ac:dyDescent="0.2">
      <c r="B122" s="1">
        <v>119</v>
      </c>
      <c r="C122" s="39" t="s">
        <v>1170</v>
      </c>
      <c r="D122" s="55">
        <v>1</v>
      </c>
      <c r="E122" t="s">
        <v>1807</v>
      </c>
    </row>
    <row r="123" spans="2:5" x14ac:dyDescent="0.2">
      <c r="B123" s="1">
        <v>120</v>
      </c>
      <c r="C123" s="39" t="s">
        <v>1256</v>
      </c>
      <c r="D123" s="55">
        <v>1</v>
      </c>
      <c r="E123" t="s">
        <v>1807</v>
      </c>
    </row>
    <row r="124" spans="2:5" x14ac:dyDescent="0.2">
      <c r="B124" s="1">
        <v>121</v>
      </c>
      <c r="C124" s="39" t="s">
        <v>1169</v>
      </c>
      <c r="D124" s="55">
        <v>1</v>
      </c>
      <c r="E124" t="s">
        <v>1807</v>
      </c>
    </row>
    <row r="125" spans="2:5" x14ac:dyDescent="0.2">
      <c r="B125" s="1">
        <v>122</v>
      </c>
      <c r="C125" s="39" t="s">
        <v>1255</v>
      </c>
      <c r="D125" s="55">
        <v>1</v>
      </c>
      <c r="E125" t="s">
        <v>1807</v>
      </c>
    </row>
    <row r="126" spans="2:5" x14ac:dyDescent="0.2">
      <c r="B126" s="1">
        <v>123</v>
      </c>
      <c r="C126" s="39" t="s">
        <v>1178</v>
      </c>
      <c r="D126" s="55">
        <v>3</v>
      </c>
      <c r="E126" t="s">
        <v>1807</v>
      </c>
    </row>
    <row r="127" spans="2:5" x14ac:dyDescent="0.2">
      <c r="B127" s="1">
        <v>124</v>
      </c>
      <c r="C127" s="39" t="s">
        <v>1127</v>
      </c>
      <c r="D127" s="55">
        <v>6</v>
      </c>
      <c r="E127" t="s">
        <v>1807</v>
      </c>
    </row>
    <row r="128" spans="2:5" x14ac:dyDescent="0.2">
      <c r="B128" s="1">
        <v>125</v>
      </c>
      <c r="C128" s="39" t="s">
        <v>1254</v>
      </c>
      <c r="D128" s="55">
        <v>2</v>
      </c>
      <c r="E128" t="s">
        <v>1807</v>
      </c>
    </row>
    <row r="129" spans="2:5" x14ac:dyDescent="0.2">
      <c r="B129" s="1">
        <v>126</v>
      </c>
      <c r="C129" s="39" t="s">
        <v>1186</v>
      </c>
      <c r="D129" s="55">
        <v>1</v>
      </c>
      <c r="E129" t="s">
        <v>1807</v>
      </c>
    </row>
    <row r="130" spans="2:5" x14ac:dyDescent="0.2">
      <c r="B130" s="1">
        <v>127</v>
      </c>
      <c r="C130" s="39" t="s">
        <v>1253</v>
      </c>
      <c r="D130" s="55">
        <v>1</v>
      </c>
      <c r="E130" t="s">
        <v>1807</v>
      </c>
    </row>
    <row r="131" spans="2:5" x14ac:dyDescent="0.2">
      <c r="B131" s="1">
        <v>128</v>
      </c>
      <c r="C131" s="39" t="s">
        <v>1235</v>
      </c>
      <c r="D131" s="55">
        <v>1</v>
      </c>
      <c r="E131" t="s">
        <v>1807</v>
      </c>
    </row>
    <row r="132" spans="2:5" x14ac:dyDescent="0.2">
      <c r="B132" s="1">
        <v>129</v>
      </c>
      <c r="C132" s="39" t="s">
        <v>1252</v>
      </c>
      <c r="D132" s="55">
        <v>2</v>
      </c>
      <c r="E132" t="s">
        <v>1807</v>
      </c>
    </row>
    <row r="133" spans="2:5" x14ac:dyDescent="0.2">
      <c r="B133" s="1">
        <v>130</v>
      </c>
      <c r="C133" s="39" t="s">
        <v>1180</v>
      </c>
      <c r="D133" s="55">
        <v>2</v>
      </c>
      <c r="E133" t="s">
        <v>1807</v>
      </c>
    </row>
    <row r="134" spans="2:5" x14ac:dyDescent="0.2">
      <c r="B134" s="1">
        <v>131</v>
      </c>
      <c r="C134" s="39" t="s">
        <v>1251</v>
      </c>
      <c r="D134" s="55">
        <v>2</v>
      </c>
      <c r="E134" t="s">
        <v>1807</v>
      </c>
    </row>
    <row r="135" spans="2:5" x14ac:dyDescent="0.2">
      <c r="B135" s="1">
        <v>132</v>
      </c>
      <c r="C135" s="39" t="s">
        <v>1187</v>
      </c>
      <c r="D135" s="55">
        <v>1</v>
      </c>
      <c r="E135" t="s">
        <v>1807</v>
      </c>
    </row>
    <row r="136" spans="2:5" x14ac:dyDescent="0.2">
      <c r="B136" s="1">
        <v>133</v>
      </c>
      <c r="C136" s="39" t="s">
        <v>1193</v>
      </c>
      <c r="D136" s="55">
        <v>1</v>
      </c>
      <c r="E136" t="s">
        <v>1807</v>
      </c>
    </row>
    <row r="137" spans="2:5" x14ac:dyDescent="0.2">
      <c r="B137" s="1">
        <v>134</v>
      </c>
      <c r="C137" s="39" t="s">
        <v>1174</v>
      </c>
      <c r="D137" s="55">
        <v>1</v>
      </c>
      <c r="E137" t="s">
        <v>1807</v>
      </c>
    </row>
    <row r="138" spans="2:5" x14ac:dyDescent="0.2">
      <c r="B138" s="1">
        <v>135</v>
      </c>
      <c r="C138" s="39" t="s">
        <v>1171</v>
      </c>
      <c r="D138" s="55">
        <v>6</v>
      </c>
      <c r="E138" t="s">
        <v>1807</v>
      </c>
    </row>
    <row r="139" spans="2:5" x14ac:dyDescent="0.2">
      <c r="B139" s="1">
        <v>136</v>
      </c>
      <c r="C139" s="39" t="s">
        <v>1198</v>
      </c>
      <c r="D139" s="55">
        <v>1</v>
      </c>
      <c r="E139" t="s">
        <v>1807</v>
      </c>
    </row>
    <row r="140" spans="2:5" x14ac:dyDescent="0.2">
      <c r="B140" s="1">
        <v>137</v>
      </c>
      <c r="C140" s="39" t="s">
        <v>1250</v>
      </c>
      <c r="D140" s="55">
        <v>1</v>
      </c>
      <c r="E140" t="s">
        <v>1807</v>
      </c>
    </row>
    <row r="160" spans="2:4" ht="38" customHeight="1" x14ac:dyDescent="0.25">
      <c r="B160" s="124" t="s">
        <v>1823</v>
      </c>
      <c r="C160" s="125"/>
      <c r="D160" s="126"/>
    </row>
    <row r="161" spans="2:5" ht="23" customHeight="1" x14ac:dyDescent="0.2">
      <c r="B161" s="132" t="s">
        <v>1233</v>
      </c>
      <c r="C161" s="133"/>
      <c r="D161" s="134"/>
      <c r="E161" s="66"/>
    </row>
    <row r="162" spans="2:5" ht="68" x14ac:dyDescent="0.2">
      <c r="B162" s="18" t="s">
        <v>1206</v>
      </c>
      <c r="C162" s="18" t="s">
        <v>1213</v>
      </c>
      <c r="D162" s="112" t="s">
        <v>1937</v>
      </c>
      <c r="E162" s="62" t="s">
        <v>1803</v>
      </c>
    </row>
    <row r="163" spans="2:5" x14ac:dyDescent="0.2">
      <c r="B163" s="26">
        <v>1</v>
      </c>
      <c r="C163" s="113" t="s">
        <v>822</v>
      </c>
      <c r="D163" s="60">
        <v>7</v>
      </c>
      <c r="E163" t="s">
        <v>1213</v>
      </c>
    </row>
    <row r="164" spans="2:5" x14ac:dyDescent="0.2">
      <c r="B164" s="26">
        <v>2</v>
      </c>
      <c r="C164" s="113" t="s">
        <v>620</v>
      </c>
      <c r="D164" s="60">
        <v>4</v>
      </c>
      <c r="E164" t="s">
        <v>1213</v>
      </c>
    </row>
    <row r="165" spans="2:5" x14ac:dyDescent="0.2">
      <c r="B165" s="26">
        <v>3</v>
      </c>
      <c r="C165" s="113" t="s">
        <v>860</v>
      </c>
      <c r="D165" s="60">
        <v>4</v>
      </c>
      <c r="E165" t="s">
        <v>1213</v>
      </c>
    </row>
    <row r="166" spans="2:5" ht="23" customHeight="1" x14ac:dyDescent="0.2">
      <c r="B166" s="135" t="s">
        <v>1232</v>
      </c>
      <c r="C166" s="135"/>
      <c r="D166" s="135"/>
      <c r="E166" s="61"/>
    </row>
    <row r="167" spans="2:5" ht="68" x14ac:dyDescent="0.2">
      <c r="B167" s="18" t="s">
        <v>1206</v>
      </c>
      <c r="C167" s="18" t="s">
        <v>1807</v>
      </c>
      <c r="D167" s="112" t="s">
        <v>1937</v>
      </c>
      <c r="E167" s="62" t="s">
        <v>1803</v>
      </c>
    </row>
    <row r="168" spans="2:5" x14ac:dyDescent="0.2">
      <c r="B168" s="26">
        <v>1</v>
      </c>
      <c r="C168" s="113" t="s">
        <v>1127</v>
      </c>
      <c r="D168" s="60">
        <v>6</v>
      </c>
      <c r="E168" s="63" t="s">
        <v>1807</v>
      </c>
    </row>
    <row r="169" spans="2:5" x14ac:dyDescent="0.2">
      <c r="B169" s="26">
        <v>2</v>
      </c>
      <c r="C169" s="113" t="s">
        <v>1171</v>
      </c>
      <c r="D169" s="60">
        <v>6</v>
      </c>
      <c r="E169" s="63" t="s">
        <v>1807</v>
      </c>
    </row>
    <row r="170" spans="2:5" x14ac:dyDescent="0.2">
      <c r="B170" s="26">
        <v>3</v>
      </c>
      <c r="C170" s="113" t="s">
        <v>1178</v>
      </c>
      <c r="D170" s="60">
        <v>3</v>
      </c>
      <c r="E170" s="63" t="s">
        <v>1807</v>
      </c>
    </row>
    <row r="171" spans="2:5" x14ac:dyDescent="0.2">
      <c r="B171" s="114"/>
      <c r="D171" s="115"/>
    </row>
    <row r="172" spans="2:5" ht="32" customHeight="1" x14ac:dyDescent="0.2">
      <c r="B172" s="127" t="s">
        <v>1824</v>
      </c>
      <c r="C172" s="128"/>
      <c r="D172" s="129"/>
    </row>
    <row r="173" spans="2:5" x14ac:dyDescent="0.2">
      <c r="B173" s="135" t="s">
        <v>1233</v>
      </c>
      <c r="C173" s="135"/>
      <c r="D173" s="135"/>
    </row>
    <row r="174" spans="2:5" ht="25" customHeight="1" x14ac:dyDescent="0.2">
      <c r="B174" s="18" t="s">
        <v>1206</v>
      </c>
      <c r="C174" s="18" t="s">
        <v>1213</v>
      </c>
      <c r="D174" s="116" t="s">
        <v>1938</v>
      </c>
    </row>
    <row r="175" spans="2:5" x14ac:dyDescent="0.2">
      <c r="B175" s="26">
        <v>1</v>
      </c>
      <c r="C175" s="113" t="s">
        <v>822</v>
      </c>
      <c r="D175" s="60">
        <v>4.8</v>
      </c>
    </row>
    <row r="176" spans="2:5" x14ac:dyDescent="0.2">
      <c r="B176" s="26">
        <v>2</v>
      </c>
      <c r="C176" s="113" t="s">
        <v>828</v>
      </c>
      <c r="D176" s="60">
        <v>4.8</v>
      </c>
    </row>
    <row r="177" spans="2:4" x14ac:dyDescent="0.2">
      <c r="B177" s="26">
        <v>3</v>
      </c>
      <c r="C177" s="113" t="s">
        <v>633</v>
      </c>
      <c r="D177" s="60">
        <v>4.5</v>
      </c>
    </row>
    <row r="178" spans="2:4" x14ac:dyDescent="0.2">
      <c r="B178" s="26">
        <v>4</v>
      </c>
      <c r="C178" s="113" t="s">
        <v>620</v>
      </c>
      <c r="D178" s="60">
        <v>4.8</v>
      </c>
    </row>
    <row r="179" spans="2:4" x14ac:dyDescent="0.2">
      <c r="B179" s="135" t="s">
        <v>1232</v>
      </c>
      <c r="C179" s="135"/>
      <c r="D179" s="135"/>
    </row>
    <row r="180" spans="2:4" ht="19" customHeight="1" x14ac:dyDescent="0.2">
      <c r="B180" s="18" t="s">
        <v>1206</v>
      </c>
      <c r="C180" s="18" t="s">
        <v>1807</v>
      </c>
      <c r="D180" s="116" t="s">
        <v>1938</v>
      </c>
    </row>
    <row r="181" spans="2:4" x14ac:dyDescent="0.2">
      <c r="B181" s="26">
        <v>1</v>
      </c>
      <c r="C181" s="113" t="s">
        <v>1171</v>
      </c>
      <c r="D181" s="60">
        <v>5</v>
      </c>
    </row>
    <row r="182" spans="2:4" x14ac:dyDescent="0.2">
      <c r="B182" s="26">
        <v>2</v>
      </c>
      <c r="C182" s="113" t="s">
        <v>1127</v>
      </c>
      <c r="D182" s="60">
        <v>5</v>
      </c>
    </row>
    <row r="183" spans="2:4" x14ac:dyDescent="0.2">
      <c r="B183" s="26">
        <v>3</v>
      </c>
      <c r="C183" s="113" t="s">
        <v>1121</v>
      </c>
      <c r="D183" s="60">
        <v>5</v>
      </c>
    </row>
    <row r="184" spans="2:4" x14ac:dyDescent="0.2">
      <c r="B184" s="26">
        <v>4</v>
      </c>
      <c r="C184" s="113" t="s">
        <v>1187</v>
      </c>
      <c r="D184" s="60">
        <v>5</v>
      </c>
    </row>
    <row r="192" spans="2:4" ht="19" x14ac:dyDescent="0.25">
      <c r="B192" s="130" t="s">
        <v>1825</v>
      </c>
      <c r="C192" s="131"/>
      <c r="D192" s="67"/>
    </row>
    <row r="193" spans="2:4" x14ac:dyDescent="0.2">
      <c r="B193" s="18" t="s">
        <v>1206</v>
      </c>
      <c r="C193" s="18" t="s">
        <v>1213</v>
      </c>
      <c r="D193" s="68"/>
    </row>
    <row r="194" spans="2:4" x14ac:dyDescent="0.2">
      <c r="B194" s="26">
        <v>1</v>
      </c>
      <c r="C194" s="113" t="s">
        <v>822</v>
      </c>
      <c r="D194" s="69"/>
    </row>
    <row r="195" spans="2:4" x14ac:dyDescent="0.2">
      <c r="B195" s="26">
        <v>2</v>
      </c>
      <c r="C195" s="113" t="s">
        <v>620</v>
      </c>
      <c r="D195" s="69"/>
    </row>
    <row r="196" spans="2:4" x14ac:dyDescent="0.2">
      <c r="B196" s="26">
        <v>3</v>
      </c>
      <c r="C196" s="113" t="s">
        <v>860</v>
      </c>
      <c r="D196" s="69"/>
    </row>
    <row r="197" spans="2:4" x14ac:dyDescent="0.2">
      <c r="B197" s="26">
        <v>4</v>
      </c>
      <c r="C197" s="113" t="s">
        <v>633</v>
      </c>
      <c r="D197" s="69"/>
    </row>
    <row r="198" spans="2:4" x14ac:dyDescent="0.2">
      <c r="B198" s="26">
        <v>5</v>
      </c>
      <c r="C198" s="113" t="s">
        <v>828</v>
      </c>
      <c r="D198" s="69"/>
    </row>
    <row r="199" spans="2:4" x14ac:dyDescent="0.2">
      <c r="B199" s="18" t="s">
        <v>1206</v>
      </c>
      <c r="C199" s="18" t="s">
        <v>1807</v>
      </c>
      <c r="D199" s="58"/>
    </row>
    <row r="200" spans="2:4" x14ac:dyDescent="0.2">
      <c r="B200" s="26">
        <v>6</v>
      </c>
      <c r="C200" s="113" t="s">
        <v>1171</v>
      </c>
      <c r="D200" s="60"/>
    </row>
    <row r="201" spans="2:4" x14ac:dyDescent="0.2">
      <c r="B201" s="26">
        <v>7</v>
      </c>
      <c r="C201" s="113" t="s">
        <v>1127</v>
      </c>
      <c r="D201" s="60"/>
    </row>
    <row r="202" spans="2:4" x14ac:dyDescent="0.2">
      <c r="B202" s="26">
        <v>8</v>
      </c>
      <c r="C202" s="113" t="s">
        <v>1178</v>
      </c>
      <c r="D202" s="60"/>
    </row>
    <row r="203" spans="2:4" x14ac:dyDescent="0.2">
      <c r="B203" s="26">
        <v>9</v>
      </c>
      <c r="C203" s="113" t="s">
        <v>1121</v>
      </c>
      <c r="D203" s="60"/>
    </row>
    <row r="204" spans="2:4" x14ac:dyDescent="0.2">
      <c r="B204" s="26">
        <v>10</v>
      </c>
      <c r="C204" s="113" t="s">
        <v>1187</v>
      </c>
      <c r="D204" s="60"/>
    </row>
  </sheetData>
  <autoFilter ref="B3:E140" xr:uid="{8E267A79-4593-854B-A3ED-4CC3AC1BEFE8}"/>
  <mergeCells count="7">
    <mergeCell ref="B160:D160"/>
    <mergeCell ref="B172:D172"/>
    <mergeCell ref="B192:C192"/>
    <mergeCell ref="B161:D161"/>
    <mergeCell ref="B166:D166"/>
    <mergeCell ref="B173:D173"/>
    <mergeCell ref="B179:D17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9BA8C-49F8-3C44-A98A-F012852986C7}">
  <dimension ref="B3:E220"/>
  <sheetViews>
    <sheetView topLeftCell="A251" workbookViewId="0">
      <selection activeCell="G188" sqref="G188"/>
    </sheetView>
  </sheetViews>
  <sheetFormatPr baseColWidth="10" defaultRowHeight="16" x14ac:dyDescent="0.2"/>
  <cols>
    <col min="2" max="2" width="4.6640625" customWidth="1"/>
    <col min="3" max="3" width="23.1640625" customWidth="1"/>
    <col min="4" max="4" width="11.33203125" customWidth="1"/>
    <col min="5" max="5" width="18.1640625" customWidth="1"/>
  </cols>
  <sheetData>
    <row r="3" spans="2:5" ht="34" x14ac:dyDescent="0.2">
      <c r="B3" s="52" t="s">
        <v>1206</v>
      </c>
      <c r="C3" s="52" t="s">
        <v>1803</v>
      </c>
      <c r="D3" s="54" t="s">
        <v>1822</v>
      </c>
      <c r="E3" t="s">
        <v>1803</v>
      </c>
    </row>
    <row r="4" spans="2:5" x14ac:dyDescent="0.2">
      <c r="B4" s="1">
        <v>1</v>
      </c>
      <c r="C4" s="39" t="s">
        <v>16</v>
      </c>
      <c r="D4" s="55">
        <v>4</v>
      </c>
      <c r="E4" t="s">
        <v>1213</v>
      </c>
    </row>
    <row r="5" spans="2:5" x14ac:dyDescent="0.2">
      <c r="B5" s="1">
        <v>2</v>
      </c>
      <c r="C5" s="39" t="s">
        <v>24</v>
      </c>
      <c r="D5" s="55">
        <v>2.2000000000000002</v>
      </c>
      <c r="E5" t="s">
        <v>1213</v>
      </c>
    </row>
    <row r="6" spans="2:5" x14ac:dyDescent="0.2">
      <c r="B6" s="1">
        <v>3</v>
      </c>
      <c r="C6" s="39" t="s">
        <v>25</v>
      </c>
      <c r="D6" s="55">
        <v>2.75</v>
      </c>
      <c r="E6" t="s">
        <v>1213</v>
      </c>
    </row>
    <row r="7" spans="2:5" x14ac:dyDescent="0.2">
      <c r="B7" s="1">
        <v>4</v>
      </c>
      <c r="C7" s="39" t="s">
        <v>26</v>
      </c>
      <c r="D7" s="55">
        <v>2.2000000000000002</v>
      </c>
      <c r="E7" t="s">
        <v>1213</v>
      </c>
    </row>
    <row r="8" spans="2:5" x14ac:dyDescent="0.2">
      <c r="B8" s="1">
        <v>5</v>
      </c>
      <c r="C8" s="39" t="s">
        <v>27</v>
      </c>
      <c r="D8" s="55">
        <v>3.25</v>
      </c>
      <c r="E8" t="s">
        <v>1213</v>
      </c>
    </row>
    <row r="9" spans="2:5" x14ac:dyDescent="0.2">
      <c r="B9" s="1">
        <v>6</v>
      </c>
      <c r="C9" s="39" t="s">
        <v>28</v>
      </c>
      <c r="D9" s="55">
        <v>2.6</v>
      </c>
      <c r="E9" t="s">
        <v>1213</v>
      </c>
    </row>
    <row r="10" spans="2:5" x14ac:dyDescent="0.2">
      <c r="B10" s="1">
        <v>7</v>
      </c>
      <c r="C10" s="39" t="s">
        <v>29</v>
      </c>
      <c r="D10" s="55">
        <v>3.8</v>
      </c>
      <c r="E10" t="s">
        <v>1213</v>
      </c>
    </row>
    <row r="11" spans="2:5" x14ac:dyDescent="0.2">
      <c r="B11" s="1">
        <v>8</v>
      </c>
      <c r="C11" s="39" t="s">
        <v>823</v>
      </c>
      <c r="D11" s="55">
        <v>3.6</v>
      </c>
      <c r="E11" t="s">
        <v>1213</v>
      </c>
    </row>
    <row r="12" spans="2:5" x14ac:dyDescent="0.2">
      <c r="B12" s="1">
        <v>9</v>
      </c>
      <c r="C12" s="39" t="s">
        <v>824</v>
      </c>
      <c r="D12" s="55">
        <v>2</v>
      </c>
      <c r="E12" t="s">
        <v>1213</v>
      </c>
    </row>
    <row r="13" spans="2:5" x14ac:dyDescent="0.2">
      <c r="B13" s="1">
        <v>10</v>
      </c>
      <c r="C13" s="39" t="s">
        <v>825</v>
      </c>
      <c r="D13" s="55">
        <v>2.6</v>
      </c>
      <c r="E13" t="s">
        <v>1213</v>
      </c>
    </row>
    <row r="14" spans="2:5" x14ac:dyDescent="0.2">
      <c r="B14" s="1">
        <v>11</v>
      </c>
      <c r="C14" s="39" t="s">
        <v>826</v>
      </c>
      <c r="D14" s="55">
        <v>1.8</v>
      </c>
      <c r="E14" t="s">
        <v>1213</v>
      </c>
    </row>
    <row r="15" spans="2:5" x14ac:dyDescent="0.2">
      <c r="B15" s="1">
        <v>12</v>
      </c>
      <c r="C15" s="39" t="s">
        <v>1022</v>
      </c>
      <c r="D15" s="55">
        <v>4</v>
      </c>
      <c r="E15" t="s">
        <v>1213</v>
      </c>
    </row>
    <row r="16" spans="2:5" x14ac:dyDescent="0.2">
      <c r="B16" s="1">
        <v>13</v>
      </c>
      <c r="C16" s="39" t="s">
        <v>827</v>
      </c>
      <c r="D16" s="55">
        <v>4.4000000000000004</v>
      </c>
      <c r="E16" t="s">
        <v>1213</v>
      </c>
    </row>
    <row r="17" spans="2:5" x14ac:dyDescent="0.2">
      <c r="B17" s="1">
        <v>14</v>
      </c>
      <c r="C17" s="39" t="s">
        <v>1016</v>
      </c>
      <c r="D17" s="55">
        <v>3.4</v>
      </c>
      <c r="E17" t="s">
        <v>1213</v>
      </c>
    </row>
    <row r="18" spans="2:5" x14ac:dyDescent="0.2">
      <c r="B18" s="1">
        <v>15</v>
      </c>
      <c r="C18" s="39" t="s">
        <v>1055</v>
      </c>
      <c r="D18" s="55">
        <v>4.4000000000000004</v>
      </c>
      <c r="E18" t="s">
        <v>1213</v>
      </c>
    </row>
    <row r="19" spans="2:5" x14ac:dyDescent="0.2">
      <c r="B19" s="1">
        <v>16</v>
      </c>
      <c r="C19" s="39" t="s">
        <v>899</v>
      </c>
      <c r="D19" s="55">
        <v>3.8</v>
      </c>
      <c r="E19" t="s">
        <v>1213</v>
      </c>
    </row>
    <row r="20" spans="2:5" x14ac:dyDescent="0.2">
      <c r="B20" s="1">
        <v>17</v>
      </c>
      <c r="C20" s="39" t="s">
        <v>828</v>
      </c>
      <c r="D20" s="55">
        <v>4.8</v>
      </c>
      <c r="E20" t="s">
        <v>1213</v>
      </c>
    </row>
    <row r="21" spans="2:5" x14ac:dyDescent="0.2">
      <c r="B21" s="1">
        <v>18</v>
      </c>
      <c r="C21" s="39" t="s">
        <v>829</v>
      </c>
      <c r="D21" s="55">
        <v>1.4</v>
      </c>
      <c r="E21" t="s">
        <v>1213</v>
      </c>
    </row>
    <row r="22" spans="2:5" x14ac:dyDescent="0.2">
      <c r="B22" s="1">
        <v>19</v>
      </c>
      <c r="C22" s="39" t="s">
        <v>1279</v>
      </c>
      <c r="D22" s="55">
        <v>3</v>
      </c>
      <c r="E22" t="s">
        <v>1213</v>
      </c>
    </row>
    <row r="23" spans="2:5" x14ac:dyDescent="0.2">
      <c r="B23" s="1">
        <v>20</v>
      </c>
      <c r="C23" s="39" t="s">
        <v>830</v>
      </c>
      <c r="D23" s="55">
        <v>1.8</v>
      </c>
      <c r="E23" t="s">
        <v>1213</v>
      </c>
    </row>
    <row r="24" spans="2:5" x14ac:dyDescent="0.2">
      <c r="B24" s="1">
        <v>21</v>
      </c>
      <c r="C24" s="39" t="s">
        <v>1100</v>
      </c>
      <c r="D24" s="55">
        <v>3.6</v>
      </c>
      <c r="E24" t="s">
        <v>1213</v>
      </c>
    </row>
    <row r="25" spans="2:5" x14ac:dyDescent="0.2">
      <c r="B25" s="1">
        <v>22</v>
      </c>
      <c r="C25" s="39" t="s">
        <v>1278</v>
      </c>
      <c r="D25" s="55">
        <v>3.4</v>
      </c>
      <c r="E25" t="s">
        <v>1213</v>
      </c>
    </row>
    <row r="26" spans="2:5" x14ac:dyDescent="0.2">
      <c r="B26" s="1">
        <v>23</v>
      </c>
      <c r="C26" s="39" t="s">
        <v>831</v>
      </c>
      <c r="D26" s="55">
        <v>4.2</v>
      </c>
      <c r="E26" t="s">
        <v>1213</v>
      </c>
    </row>
    <row r="27" spans="2:5" x14ac:dyDescent="0.2">
      <c r="B27" s="1">
        <v>24</v>
      </c>
      <c r="C27" s="39" t="s">
        <v>832</v>
      </c>
      <c r="D27" s="55">
        <v>3.2</v>
      </c>
      <c r="E27" t="s">
        <v>1213</v>
      </c>
    </row>
    <row r="28" spans="2:5" x14ac:dyDescent="0.2">
      <c r="B28" s="1">
        <v>25</v>
      </c>
      <c r="C28" s="39" t="s">
        <v>212</v>
      </c>
      <c r="D28" s="55">
        <v>4</v>
      </c>
      <c r="E28" t="s">
        <v>1213</v>
      </c>
    </row>
    <row r="29" spans="2:5" x14ac:dyDescent="0.2">
      <c r="B29" s="1">
        <v>26</v>
      </c>
      <c r="C29" s="39" t="s">
        <v>822</v>
      </c>
      <c r="D29" s="55">
        <v>4.8</v>
      </c>
      <c r="E29" t="s">
        <v>1213</v>
      </c>
    </row>
    <row r="30" spans="2:5" x14ac:dyDescent="0.2">
      <c r="B30" s="1">
        <v>27</v>
      </c>
      <c r="C30" s="39" t="s">
        <v>1277</v>
      </c>
      <c r="D30" s="55">
        <v>3.8</v>
      </c>
      <c r="E30" t="s">
        <v>1213</v>
      </c>
    </row>
    <row r="31" spans="2:5" x14ac:dyDescent="0.2">
      <c r="B31" s="1">
        <v>28</v>
      </c>
      <c r="C31" s="39" t="s">
        <v>1276</v>
      </c>
      <c r="D31" s="55">
        <v>2.25</v>
      </c>
      <c r="E31" t="s">
        <v>1213</v>
      </c>
    </row>
    <row r="32" spans="2:5" x14ac:dyDescent="0.2">
      <c r="B32" s="1">
        <v>29</v>
      </c>
      <c r="C32" s="39" t="s">
        <v>622</v>
      </c>
      <c r="D32" s="55">
        <v>2.5</v>
      </c>
      <c r="E32" t="s">
        <v>1213</v>
      </c>
    </row>
    <row r="33" spans="2:5" x14ac:dyDescent="0.2">
      <c r="B33" s="1">
        <v>30</v>
      </c>
      <c r="C33" s="39" t="s">
        <v>1069</v>
      </c>
      <c r="D33" s="55">
        <v>3.3333333333333335</v>
      </c>
      <c r="E33" t="s">
        <v>1213</v>
      </c>
    </row>
    <row r="34" spans="2:5" x14ac:dyDescent="0.2">
      <c r="B34" s="1">
        <v>31</v>
      </c>
      <c r="C34" s="39" t="s">
        <v>623</v>
      </c>
      <c r="D34" s="55">
        <v>3</v>
      </c>
      <c r="E34" t="s">
        <v>1213</v>
      </c>
    </row>
    <row r="35" spans="2:5" x14ac:dyDescent="0.2">
      <c r="B35" s="1">
        <v>32</v>
      </c>
      <c r="C35" s="39" t="s">
        <v>624</v>
      </c>
      <c r="D35" s="55">
        <v>2.6</v>
      </c>
      <c r="E35" t="s">
        <v>1213</v>
      </c>
    </row>
    <row r="36" spans="2:5" x14ac:dyDescent="0.2">
      <c r="B36" s="1">
        <v>33</v>
      </c>
      <c r="C36" s="39" t="s">
        <v>626</v>
      </c>
      <c r="D36" s="55">
        <v>2</v>
      </c>
      <c r="E36" t="s">
        <v>1213</v>
      </c>
    </row>
    <row r="37" spans="2:5" x14ac:dyDescent="0.2">
      <c r="B37" s="1">
        <v>34</v>
      </c>
      <c r="C37" s="39" t="s">
        <v>627</v>
      </c>
      <c r="D37" s="55">
        <v>1.5</v>
      </c>
      <c r="E37" t="s">
        <v>1213</v>
      </c>
    </row>
    <row r="38" spans="2:5" x14ac:dyDescent="0.2">
      <c r="B38" s="1">
        <v>35</v>
      </c>
      <c r="C38" s="39" t="s">
        <v>869</v>
      </c>
      <c r="D38" s="55">
        <v>3</v>
      </c>
      <c r="E38" t="s">
        <v>1213</v>
      </c>
    </row>
    <row r="39" spans="2:5" x14ac:dyDescent="0.2">
      <c r="B39" s="1">
        <v>36</v>
      </c>
      <c r="C39" s="39" t="s">
        <v>464</v>
      </c>
      <c r="D39" s="55">
        <v>3.8</v>
      </c>
      <c r="E39" t="s">
        <v>1213</v>
      </c>
    </row>
    <row r="40" spans="2:5" x14ac:dyDescent="0.2">
      <c r="B40" s="1">
        <v>37</v>
      </c>
      <c r="C40" s="39" t="s">
        <v>608</v>
      </c>
      <c r="D40" s="55">
        <v>3.5</v>
      </c>
      <c r="E40" t="s">
        <v>1213</v>
      </c>
    </row>
    <row r="41" spans="2:5" x14ac:dyDescent="0.2">
      <c r="B41" s="1">
        <v>38</v>
      </c>
      <c r="C41" s="39" t="s">
        <v>630</v>
      </c>
      <c r="D41" s="55">
        <v>4.2</v>
      </c>
      <c r="E41" t="s">
        <v>1213</v>
      </c>
    </row>
    <row r="42" spans="2:5" x14ac:dyDescent="0.2">
      <c r="B42" s="1">
        <v>39</v>
      </c>
      <c r="C42" s="39" t="s">
        <v>631</v>
      </c>
      <c r="D42" s="55">
        <v>3.5</v>
      </c>
      <c r="E42" t="s">
        <v>1213</v>
      </c>
    </row>
    <row r="43" spans="2:5" x14ac:dyDescent="0.2">
      <c r="B43" s="1">
        <v>40</v>
      </c>
      <c r="C43" s="39" t="s">
        <v>628</v>
      </c>
      <c r="D43" s="55">
        <v>2</v>
      </c>
      <c r="E43" t="s">
        <v>1213</v>
      </c>
    </row>
    <row r="44" spans="2:5" x14ac:dyDescent="0.2">
      <c r="B44" s="1">
        <v>41</v>
      </c>
      <c r="C44" s="39" t="s">
        <v>629</v>
      </c>
      <c r="D44" s="55">
        <v>4</v>
      </c>
      <c r="E44" t="s">
        <v>1213</v>
      </c>
    </row>
    <row r="45" spans="2:5" x14ac:dyDescent="0.2">
      <c r="B45" s="1">
        <v>42</v>
      </c>
      <c r="C45" s="39" t="s">
        <v>632</v>
      </c>
      <c r="D45" s="55">
        <v>2</v>
      </c>
      <c r="E45" t="s">
        <v>1213</v>
      </c>
    </row>
    <row r="46" spans="2:5" x14ac:dyDescent="0.2">
      <c r="B46" s="1">
        <v>43</v>
      </c>
      <c r="C46" s="39" t="s">
        <v>633</v>
      </c>
      <c r="D46" s="55">
        <v>4.5</v>
      </c>
      <c r="E46" t="s">
        <v>1213</v>
      </c>
    </row>
    <row r="47" spans="2:5" x14ac:dyDescent="0.2">
      <c r="B47" s="1">
        <v>44</v>
      </c>
      <c r="C47" s="39" t="s">
        <v>635</v>
      </c>
      <c r="D47" s="55">
        <v>2.75</v>
      </c>
      <c r="E47" t="s">
        <v>1213</v>
      </c>
    </row>
    <row r="48" spans="2:5" x14ac:dyDescent="0.2">
      <c r="B48" s="1">
        <v>45</v>
      </c>
      <c r="C48" s="39" t="s">
        <v>634</v>
      </c>
      <c r="D48" s="55">
        <v>3.8</v>
      </c>
      <c r="E48" t="s">
        <v>1213</v>
      </c>
    </row>
    <row r="49" spans="2:5" x14ac:dyDescent="0.2">
      <c r="B49" s="1">
        <v>46</v>
      </c>
      <c r="C49" s="39" t="s">
        <v>351</v>
      </c>
      <c r="D49" s="55">
        <v>2.3333333333333335</v>
      </c>
      <c r="E49" t="s">
        <v>1213</v>
      </c>
    </row>
    <row r="50" spans="2:5" x14ac:dyDescent="0.2">
      <c r="B50" s="1">
        <v>47</v>
      </c>
      <c r="C50" s="39" t="s">
        <v>636</v>
      </c>
      <c r="D50" s="55">
        <v>3.25</v>
      </c>
      <c r="E50" t="s">
        <v>1213</v>
      </c>
    </row>
    <row r="51" spans="2:5" x14ac:dyDescent="0.2">
      <c r="B51" s="1">
        <v>48</v>
      </c>
      <c r="C51" s="39" t="s">
        <v>888</v>
      </c>
      <c r="D51" s="55">
        <v>2</v>
      </c>
      <c r="E51" t="s">
        <v>1213</v>
      </c>
    </row>
    <row r="52" spans="2:5" x14ac:dyDescent="0.2">
      <c r="B52" s="1">
        <v>49</v>
      </c>
      <c r="C52" s="39" t="s">
        <v>1275</v>
      </c>
      <c r="D52" s="55">
        <v>3</v>
      </c>
      <c r="E52" t="s">
        <v>1213</v>
      </c>
    </row>
    <row r="53" spans="2:5" x14ac:dyDescent="0.2">
      <c r="B53" s="1">
        <v>50</v>
      </c>
      <c r="C53" s="39" t="s">
        <v>637</v>
      </c>
      <c r="D53" s="55">
        <v>2.5</v>
      </c>
      <c r="E53" t="s">
        <v>1213</v>
      </c>
    </row>
    <row r="54" spans="2:5" x14ac:dyDescent="0.2">
      <c r="B54" s="1">
        <v>51</v>
      </c>
      <c r="C54" s="39" t="s">
        <v>411</v>
      </c>
      <c r="D54" s="55">
        <v>4</v>
      </c>
      <c r="E54" t="s">
        <v>1213</v>
      </c>
    </row>
    <row r="55" spans="2:5" x14ac:dyDescent="0.2">
      <c r="B55" s="1">
        <v>52</v>
      </c>
      <c r="C55" s="39" t="s">
        <v>146</v>
      </c>
      <c r="D55" s="55">
        <v>3</v>
      </c>
      <c r="E55" t="s">
        <v>1213</v>
      </c>
    </row>
    <row r="56" spans="2:5" x14ac:dyDescent="0.2">
      <c r="B56" s="1">
        <v>53</v>
      </c>
      <c r="C56" s="39" t="s">
        <v>620</v>
      </c>
      <c r="D56" s="55">
        <v>4.8</v>
      </c>
      <c r="E56" t="s">
        <v>1213</v>
      </c>
    </row>
    <row r="57" spans="2:5" x14ac:dyDescent="0.2">
      <c r="B57" s="1">
        <v>54</v>
      </c>
      <c r="C57" s="39" t="s">
        <v>638</v>
      </c>
      <c r="D57" s="55">
        <v>3.6666666666666665</v>
      </c>
      <c r="E57" t="s">
        <v>1213</v>
      </c>
    </row>
    <row r="58" spans="2:5" x14ac:dyDescent="0.2">
      <c r="B58" s="1">
        <v>55</v>
      </c>
      <c r="C58" s="39" t="s">
        <v>863</v>
      </c>
      <c r="D58" s="55">
        <v>2.6666666666666665</v>
      </c>
      <c r="E58" t="s">
        <v>1213</v>
      </c>
    </row>
    <row r="59" spans="2:5" x14ac:dyDescent="0.2">
      <c r="B59" s="1">
        <v>56</v>
      </c>
      <c r="C59" s="39" t="s">
        <v>862</v>
      </c>
      <c r="D59" s="55">
        <v>2.75</v>
      </c>
      <c r="E59" t="s">
        <v>1213</v>
      </c>
    </row>
    <row r="60" spans="2:5" x14ac:dyDescent="0.2">
      <c r="B60" s="1">
        <v>57</v>
      </c>
      <c r="C60" s="39" t="s">
        <v>861</v>
      </c>
      <c r="D60" s="55">
        <v>3</v>
      </c>
      <c r="E60" t="s">
        <v>1213</v>
      </c>
    </row>
    <row r="61" spans="2:5" x14ac:dyDescent="0.2">
      <c r="B61" s="1">
        <v>58</v>
      </c>
      <c r="C61" s="39" t="s">
        <v>860</v>
      </c>
      <c r="D61" s="55">
        <v>3.75</v>
      </c>
      <c r="E61" t="s">
        <v>1213</v>
      </c>
    </row>
    <row r="62" spans="2:5" x14ac:dyDescent="0.2">
      <c r="B62" s="1">
        <v>59</v>
      </c>
      <c r="C62" s="39" t="s">
        <v>186</v>
      </c>
      <c r="D62" s="55">
        <v>1.5</v>
      </c>
      <c r="E62" t="s">
        <v>1213</v>
      </c>
    </row>
    <row r="63" spans="2:5" x14ac:dyDescent="0.2">
      <c r="B63" s="1">
        <v>60</v>
      </c>
      <c r="C63" s="39" t="s">
        <v>915</v>
      </c>
      <c r="D63" s="55">
        <v>2.5</v>
      </c>
      <c r="E63" t="s">
        <v>1213</v>
      </c>
    </row>
    <row r="64" spans="2:5" x14ac:dyDescent="0.2">
      <c r="B64" s="1">
        <v>61</v>
      </c>
      <c r="C64" s="39" t="s">
        <v>258</v>
      </c>
      <c r="D64" s="55">
        <v>2</v>
      </c>
      <c r="E64" t="s">
        <v>1213</v>
      </c>
    </row>
    <row r="65" spans="2:5" x14ac:dyDescent="0.2">
      <c r="B65" s="1">
        <v>62</v>
      </c>
      <c r="C65" s="39" t="s">
        <v>884</v>
      </c>
      <c r="D65" s="55">
        <v>3.75</v>
      </c>
      <c r="E65" t="s">
        <v>1213</v>
      </c>
    </row>
    <row r="66" spans="2:5" x14ac:dyDescent="0.2">
      <c r="B66" s="1">
        <v>63</v>
      </c>
      <c r="C66" s="39" t="s">
        <v>852</v>
      </c>
      <c r="D66" s="55">
        <v>2.5</v>
      </c>
      <c r="E66" t="s">
        <v>1213</v>
      </c>
    </row>
    <row r="67" spans="2:5" x14ac:dyDescent="0.2">
      <c r="B67" s="1">
        <v>64</v>
      </c>
      <c r="C67" s="39" t="s">
        <v>851</v>
      </c>
      <c r="D67" s="55">
        <v>3.6666666666666665</v>
      </c>
      <c r="E67" t="s">
        <v>1213</v>
      </c>
    </row>
    <row r="68" spans="2:5" x14ac:dyDescent="0.2">
      <c r="B68" s="1">
        <v>65</v>
      </c>
      <c r="C68" s="39" t="s">
        <v>1085</v>
      </c>
      <c r="D68" s="55">
        <v>2.5</v>
      </c>
      <c r="E68" t="s">
        <v>1213</v>
      </c>
    </row>
    <row r="69" spans="2:5" x14ac:dyDescent="0.2">
      <c r="B69" s="1">
        <v>66</v>
      </c>
      <c r="C69" s="39" t="s">
        <v>1080</v>
      </c>
      <c r="D69" s="55">
        <v>3.3333333333333335</v>
      </c>
      <c r="E69" t="s">
        <v>1213</v>
      </c>
    </row>
    <row r="70" spans="2:5" x14ac:dyDescent="0.2">
      <c r="B70" s="1">
        <v>67</v>
      </c>
      <c r="C70" s="39" t="s">
        <v>1083</v>
      </c>
      <c r="D70" s="55">
        <v>2.5</v>
      </c>
      <c r="E70" t="s">
        <v>1213</v>
      </c>
    </row>
    <row r="71" spans="2:5" x14ac:dyDescent="0.2">
      <c r="B71" s="1">
        <v>68</v>
      </c>
      <c r="C71" s="39" t="s">
        <v>1274</v>
      </c>
      <c r="D71" s="55">
        <v>4.75</v>
      </c>
      <c r="E71" t="s">
        <v>1807</v>
      </c>
    </row>
    <row r="72" spans="2:5" x14ac:dyDescent="0.2">
      <c r="B72" s="1">
        <v>69</v>
      </c>
      <c r="C72" s="39" t="s">
        <v>1273</v>
      </c>
      <c r="D72" s="55">
        <v>4</v>
      </c>
      <c r="E72" t="s">
        <v>1807</v>
      </c>
    </row>
    <row r="73" spans="2:5" x14ac:dyDescent="0.2">
      <c r="B73" s="1">
        <v>70</v>
      </c>
      <c r="C73" s="39" t="s">
        <v>1272</v>
      </c>
      <c r="D73" s="55">
        <v>4.25</v>
      </c>
      <c r="E73" t="s">
        <v>1807</v>
      </c>
    </row>
    <row r="74" spans="2:5" x14ac:dyDescent="0.2">
      <c r="B74" s="1">
        <v>71</v>
      </c>
      <c r="C74" s="39" t="s">
        <v>1271</v>
      </c>
      <c r="D74" s="55">
        <v>3.6</v>
      </c>
      <c r="E74" t="s">
        <v>1807</v>
      </c>
    </row>
    <row r="75" spans="2:5" x14ac:dyDescent="0.2">
      <c r="B75" s="1">
        <v>72</v>
      </c>
      <c r="C75" s="39" t="s">
        <v>1143</v>
      </c>
      <c r="D75" s="55">
        <v>4.2</v>
      </c>
      <c r="E75" t="s">
        <v>1807</v>
      </c>
    </row>
    <row r="76" spans="2:5" x14ac:dyDescent="0.2">
      <c r="B76" s="1">
        <v>73</v>
      </c>
      <c r="C76" s="39" t="s">
        <v>1135</v>
      </c>
      <c r="D76" s="55">
        <v>4.25</v>
      </c>
      <c r="E76" t="s">
        <v>1807</v>
      </c>
    </row>
    <row r="77" spans="2:5" x14ac:dyDescent="0.2">
      <c r="B77" s="1">
        <v>74</v>
      </c>
      <c r="C77" s="39" t="s">
        <v>1270</v>
      </c>
      <c r="D77" s="55">
        <v>4.2</v>
      </c>
      <c r="E77" t="s">
        <v>1807</v>
      </c>
    </row>
    <row r="78" spans="2:5" x14ac:dyDescent="0.2">
      <c r="B78" s="1">
        <v>75</v>
      </c>
      <c r="C78" s="39" t="s">
        <v>1138</v>
      </c>
      <c r="D78" s="55">
        <v>4.2</v>
      </c>
      <c r="E78" t="s">
        <v>1807</v>
      </c>
    </row>
    <row r="79" spans="2:5" x14ac:dyDescent="0.2">
      <c r="B79" s="1">
        <v>76</v>
      </c>
      <c r="C79" s="39" t="s">
        <v>1113</v>
      </c>
      <c r="D79" s="55">
        <v>4</v>
      </c>
      <c r="E79" t="s">
        <v>1807</v>
      </c>
    </row>
    <row r="80" spans="2:5" x14ac:dyDescent="0.2">
      <c r="B80" s="1">
        <v>77</v>
      </c>
      <c r="C80" s="39" t="s">
        <v>1099</v>
      </c>
      <c r="D80" s="55">
        <v>3.8</v>
      </c>
      <c r="E80" t="s">
        <v>1807</v>
      </c>
    </row>
    <row r="81" spans="2:5" x14ac:dyDescent="0.2">
      <c r="B81" s="1">
        <v>78</v>
      </c>
      <c r="C81" s="39" t="s">
        <v>1105</v>
      </c>
      <c r="D81" s="55">
        <v>3.4</v>
      </c>
      <c r="E81" t="s">
        <v>1807</v>
      </c>
    </row>
    <row r="82" spans="2:5" x14ac:dyDescent="0.2">
      <c r="B82" s="1">
        <v>79</v>
      </c>
      <c r="C82" s="39" t="s">
        <v>1269</v>
      </c>
      <c r="D82" s="55">
        <v>4</v>
      </c>
      <c r="E82" t="s">
        <v>1807</v>
      </c>
    </row>
    <row r="83" spans="2:5" x14ac:dyDescent="0.2">
      <c r="B83" s="1">
        <v>80</v>
      </c>
      <c r="C83" s="39" t="s">
        <v>1112</v>
      </c>
      <c r="D83" s="55">
        <v>4.5999999999999996</v>
      </c>
      <c r="E83" t="s">
        <v>1807</v>
      </c>
    </row>
    <row r="84" spans="2:5" x14ac:dyDescent="0.2">
      <c r="B84" s="1">
        <v>81</v>
      </c>
      <c r="C84" s="39" t="s">
        <v>1114</v>
      </c>
      <c r="D84" s="55">
        <v>4.5999999999999996</v>
      </c>
      <c r="E84" t="s">
        <v>1807</v>
      </c>
    </row>
    <row r="85" spans="2:5" x14ac:dyDescent="0.2">
      <c r="B85" s="1">
        <v>82</v>
      </c>
      <c r="C85" s="39" t="s">
        <v>1268</v>
      </c>
      <c r="D85" s="55">
        <v>3.2</v>
      </c>
      <c r="E85" t="s">
        <v>1807</v>
      </c>
    </row>
    <row r="86" spans="2:5" x14ac:dyDescent="0.2">
      <c r="B86" s="1">
        <v>83</v>
      </c>
      <c r="C86" s="39" t="s">
        <v>1154</v>
      </c>
      <c r="D86" s="55">
        <v>3.75</v>
      </c>
      <c r="E86" t="s">
        <v>1807</v>
      </c>
    </row>
    <row r="87" spans="2:5" x14ac:dyDescent="0.2">
      <c r="B87" s="1">
        <v>84</v>
      </c>
      <c r="C87" s="39" t="s">
        <v>1110</v>
      </c>
      <c r="D87" s="55">
        <v>4.25</v>
      </c>
      <c r="E87" t="s">
        <v>1807</v>
      </c>
    </row>
    <row r="88" spans="2:5" x14ac:dyDescent="0.2">
      <c r="B88" s="1">
        <v>85</v>
      </c>
      <c r="C88" s="39" t="s">
        <v>1199</v>
      </c>
      <c r="D88" s="55">
        <v>3</v>
      </c>
      <c r="E88" t="s">
        <v>1807</v>
      </c>
    </row>
    <row r="89" spans="2:5" x14ac:dyDescent="0.2">
      <c r="B89" s="1">
        <v>86</v>
      </c>
      <c r="C89" s="39" t="s">
        <v>1137</v>
      </c>
      <c r="D89" s="55">
        <v>4.75</v>
      </c>
      <c r="E89" t="s">
        <v>1807</v>
      </c>
    </row>
    <row r="90" spans="2:5" x14ac:dyDescent="0.2">
      <c r="B90" s="1">
        <v>87</v>
      </c>
      <c r="C90" s="39" t="s">
        <v>1092</v>
      </c>
      <c r="D90" s="55">
        <v>3.6666666666666665</v>
      </c>
      <c r="E90" t="s">
        <v>1807</v>
      </c>
    </row>
    <row r="91" spans="2:5" x14ac:dyDescent="0.2">
      <c r="B91" s="1">
        <v>88</v>
      </c>
      <c r="C91" s="39" t="s">
        <v>1156</v>
      </c>
      <c r="D91" s="55">
        <v>4.333333333333333</v>
      </c>
      <c r="E91" t="s">
        <v>1807</v>
      </c>
    </row>
    <row r="92" spans="2:5" x14ac:dyDescent="0.2">
      <c r="B92" s="1">
        <v>89</v>
      </c>
      <c r="C92" s="39" t="s">
        <v>1089</v>
      </c>
      <c r="D92" s="55">
        <v>4.5</v>
      </c>
      <c r="E92" t="s">
        <v>1807</v>
      </c>
    </row>
    <row r="93" spans="2:5" x14ac:dyDescent="0.2">
      <c r="B93" s="1">
        <v>90</v>
      </c>
      <c r="C93" s="39" t="s">
        <v>1121</v>
      </c>
      <c r="D93" s="55">
        <v>5</v>
      </c>
      <c r="E93" t="s">
        <v>1807</v>
      </c>
    </row>
    <row r="94" spans="2:5" x14ac:dyDescent="0.2">
      <c r="B94" s="1">
        <v>91</v>
      </c>
      <c r="C94" s="39" t="s">
        <v>1267</v>
      </c>
      <c r="D94" s="55">
        <v>3.75</v>
      </c>
      <c r="E94" t="s">
        <v>1807</v>
      </c>
    </row>
    <row r="95" spans="2:5" x14ac:dyDescent="0.2">
      <c r="B95" s="1">
        <v>92</v>
      </c>
      <c r="C95" s="39" t="s">
        <v>7</v>
      </c>
      <c r="D95" s="55">
        <v>3.75</v>
      </c>
      <c r="E95" t="s">
        <v>1807</v>
      </c>
    </row>
    <row r="96" spans="2:5" x14ac:dyDescent="0.2">
      <c r="B96" s="1">
        <v>93</v>
      </c>
      <c r="C96" s="39" t="s">
        <v>1266</v>
      </c>
      <c r="D96" s="55">
        <v>3.25</v>
      </c>
      <c r="E96" t="s">
        <v>1807</v>
      </c>
    </row>
    <row r="97" spans="2:5" x14ac:dyDescent="0.2">
      <c r="B97" s="1">
        <v>94</v>
      </c>
      <c r="C97" s="39" t="s">
        <v>1097</v>
      </c>
      <c r="D97" s="55">
        <v>3.5</v>
      </c>
      <c r="E97" t="s">
        <v>1807</v>
      </c>
    </row>
    <row r="98" spans="2:5" x14ac:dyDescent="0.2">
      <c r="B98" s="1">
        <v>95</v>
      </c>
      <c r="C98" s="39" t="s">
        <v>1125</v>
      </c>
      <c r="D98" s="55">
        <v>3.5</v>
      </c>
      <c r="E98" t="s">
        <v>1807</v>
      </c>
    </row>
    <row r="99" spans="2:5" x14ac:dyDescent="0.2">
      <c r="B99" s="1">
        <v>96</v>
      </c>
      <c r="C99" s="39" t="s">
        <v>1095</v>
      </c>
      <c r="D99" s="55">
        <v>3.25</v>
      </c>
      <c r="E99" t="s">
        <v>1807</v>
      </c>
    </row>
    <row r="100" spans="2:5" x14ac:dyDescent="0.2">
      <c r="B100" s="1">
        <v>97</v>
      </c>
      <c r="C100" s="39" t="s">
        <v>1108</v>
      </c>
      <c r="D100" s="55">
        <v>4.5999999999999996</v>
      </c>
      <c r="E100" t="s">
        <v>1807</v>
      </c>
    </row>
    <row r="101" spans="2:5" x14ac:dyDescent="0.2">
      <c r="B101" s="1">
        <v>98</v>
      </c>
      <c r="C101" s="39" t="s">
        <v>1106</v>
      </c>
      <c r="D101" s="55">
        <v>4.8</v>
      </c>
      <c r="E101" t="s">
        <v>1807</v>
      </c>
    </row>
    <row r="102" spans="2:5" x14ac:dyDescent="0.2">
      <c r="B102" s="1">
        <v>99</v>
      </c>
      <c r="C102" s="39" t="s">
        <v>1265</v>
      </c>
      <c r="D102" s="55">
        <v>3.8</v>
      </c>
      <c r="E102" t="s">
        <v>1807</v>
      </c>
    </row>
    <row r="103" spans="2:5" x14ac:dyDescent="0.2">
      <c r="B103" s="1">
        <v>100</v>
      </c>
      <c r="C103" s="39" t="s">
        <v>1134</v>
      </c>
      <c r="D103" s="55">
        <v>3.25</v>
      </c>
      <c r="E103" t="s">
        <v>1807</v>
      </c>
    </row>
    <row r="104" spans="2:5" x14ac:dyDescent="0.2">
      <c r="B104" s="1">
        <v>101</v>
      </c>
      <c r="C104" s="39" t="s">
        <v>1264</v>
      </c>
      <c r="D104" s="55">
        <v>4.2</v>
      </c>
      <c r="E104" t="s">
        <v>1807</v>
      </c>
    </row>
    <row r="105" spans="2:5" x14ac:dyDescent="0.2">
      <c r="B105" s="1">
        <v>102</v>
      </c>
      <c r="C105" s="39" t="s">
        <v>1107</v>
      </c>
      <c r="D105" s="55">
        <v>2.8</v>
      </c>
      <c r="E105" t="s">
        <v>1807</v>
      </c>
    </row>
    <row r="106" spans="2:5" x14ac:dyDescent="0.2">
      <c r="B106" s="1">
        <v>103</v>
      </c>
      <c r="C106" s="39" t="s">
        <v>1150</v>
      </c>
      <c r="D106" s="55">
        <v>3.5</v>
      </c>
      <c r="E106" t="s">
        <v>1807</v>
      </c>
    </row>
    <row r="107" spans="2:5" x14ac:dyDescent="0.2">
      <c r="B107" s="1">
        <v>104</v>
      </c>
      <c r="C107" s="39" t="s">
        <v>1142</v>
      </c>
      <c r="D107" s="55">
        <v>4.25</v>
      </c>
      <c r="E107" t="s">
        <v>1807</v>
      </c>
    </row>
    <row r="108" spans="2:5" x14ac:dyDescent="0.2">
      <c r="B108" s="1">
        <v>105</v>
      </c>
      <c r="C108" s="39" t="s">
        <v>1158</v>
      </c>
      <c r="D108" s="55">
        <v>4.5999999999999996</v>
      </c>
      <c r="E108" t="s">
        <v>1807</v>
      </c>
    </row>
    <row r="109" spans="2:5" x14ac:dyDescent="0.2">
      <c r="B109" s="1">
        <v>106</v>
      </c>
      <c r="C109" s="39" t="s">
        <v>1123</v>
      </c>
      <c r="D109" s="55">
        <v>4.5</v>
      </c>
      <c r="E109" t="s">
        <v>1807</v>
      </c>
    </row>
    <row r="110" spans="2:5" x14ac:dyDescent="0.2">
      <c r="B110" s="1">
        <v>107</v>
      </c>
      <c r="C110" s="39" t="s">
        <v>1263</v>
      </c>
      <c r="D110" s="55">
        <v>4.2</v>
      </c>
      <c r="E110" t="s">
        <v>1807</v>
      </c>
    </row>
    <row r="111" spans="2:5" x14ac:dyDescent="0.2">
      <c r="B111" s="1">
        <v>108</v>
      </c>
      <c r="C111" s="39" t="s">
        <v>1262</v>
      </c>
      <c r="D111" s="55">
        <v>3.6</v>
      </c>
      <c r="E111" t="s">
        <v>1807</v>
      </c>
    </row>
    <row r="112" spans="2:5" x14ac:dyDescent="0.2">
      <c r="B112" s="1">
        <v>109</v>
      </c>
      <c r="C112" s="39" t="s">
        <v>1119</v>
      </c>
      <c r="D112" s="55">
        <v>3.2</v>
      </c>
      <c r="E112" t="s">
        <v>1807</v>
      </c>
    </row>
    <row r="113" spans="2:5" x14ac:dyDescent="0.2">
      <c r="B113" s="1">
        <v>110</v>
      </c>
      <c r="C113" s="39" t="s">
        <v>1261</v>
      </c>
      <c r="D113" s="55">
        <v>3.8</v>
      </c>
      <c r="E113" t="s">
        <v>1807</v>
      </c>
    </row>
    <row r="114" spans="2:5" x14ac:dyDescent="0.2">
      <c r="B114" s="1">
        <v>111</v>
      </c>
      <c r="C114" s="39" t="s">
        <v>1260</v>
      </c>
      <c r="D114" s="55">
        <v>3.8</v>
      </c>
      <c r="E114" t="s">
        <v>1807</v>
      </c>
    </row>
    <row r="115" spans="2:5" x14ac:dyDescent="0.2">
      <c r="B115" s="1">
        <v>112</v>
      </c>
      <c r="C115" s="39" t="s">
        <v>1259</v>
      </c>
      <c r="D115" s="55">
        <v>3</v>
      </c>
      <c r="E115" t="s">
        <v>1807</v>
      </c>
    </row>
    <row r="116" spans="2:5" x14ac:dyDescent="0.2">
      <c r="B116" s="1">
        <v>113</v>
      </c>
      <c r="C116" s="39" t="s">
        <v>1258</v>
      </c>
      <c r="D116" s="55">
        <v>4</v>
      </c>
      <c r="E116" t="s">
        <v>1807</v>
      </c>
    </row>
    <row r="117" spans="2:5" x14ac:dyDescent="0.2">
      <c r="B117" s="1">
        <v>114</v>
      </c>
      <c r="C117" s="39" t="s">
        <v>1257</v>
      </c>
      <c r="D117" s="55">
        <v>3.8</v>
      </c>
      <c r="E117" t="s">
        <v>1807</v>
      </c>
    </row>
    <row r="118" spans="2:5" x14ac:dyDescent="0.2">
      <c r="B118" s="1">
        <v>115</v>
      </c>
      <c r="C118" s="39" t="s">
        <v>1124</v>
      </c>
      <c r="D118" s="55">
        <v>3.8</v>
      </c>
      <c r="E118" t="s">
        <v>1807</v>
      </c>
    </row>
    <row r="119" spans="2:5" x14ac:dyDescent="0.2">
      <c r="B119" s="1">
        <v>116</v>
      </c>
      <c r="C119" s="39" t="s">
        <v>1165</v>
      </c>
      <c r="D119" s="55">
        <v>3.6666666666666665</v>
      </c>
      <c r="E119" t="s">
        <v>1807</v>
      </c>
    </row>
    <row r="120" spans="2:5" x14ac:dyDescent="0.2">
      <c r="B120" s="1">
        <v>117</v>
      </c>
      <c r="C120" s="39" t="s">
        <v>1164</v>
      </c>
      <c r="D120" s="55">
        <v>4</v>
      </c>
      <c r="E120" t="s">
        <v>1807</v>
      </c>
    </row>
    <row r="121" spans="2:5" x14ac:dyDescent="0.2">
      <c r="B121" s="1">
        <v>118</v>
      </c>
      <c r="C121" s="39" t="s">
        <v>1162</v>
      </c>
      <c r="D121" s="55">
        <v>2.5</v>
      </c>
      <c r="E121" t="s">
        <v>1807</v>
      </c>
    </row>
    <row r="122" spans="2:5" x14ac:dyDescent="0.2">
      <c r="B122" s="1">
        <v>119</v>
      </c>
      <c r="C122" s="39" t="s">
        <v>1170</v>
      </c>
      <c r="D122" s="55">
        <v>4.5</v>
      </c>
      <c r="E122" t="s">
        <v>1807</v>
      </c>
    </row>
    <row r="123" spans="2:5" x14ac:dyDescent="0.2">
      <c r="B123" s="1">
        <v>120</v>
      </c>
      <c r="C123" s="39" t="s">
        <v>1256</v>
      </c>
      <c r="D123" s="55">
        <v>4.25</v>
      </c>
      <c r="E123" t="s">
        <v>1807</v>
      </c>
    </row>
    <row r="124" spans="2:5" x14ac:dyDescent="0.2">
      <c r="B124" s="1">
        <v>121</v>
      </c>
      <c r="C124" s="39" t="s">
        <v>1169</v>
      </c>
      <c r="D124" s="55">
        <v>4</v>
      </c>
      <c r="E124" t="s">
        <v>1807</v>
      </c>
    </row>
    <row r="125" spans="2:5" x14ac:dyDescent="0.2">
      <c r="B125" s="1">
        <v>122</v>
      </c>
      <c r="C125" s="39" t="s">
        <v>1255</v>
      </c>
      <c r="D125" s="55">
        <v>3.75</v>
      </c>
      <c r="E125" t="s">
        <v>1807</v>
      </c>
    </row>
    <row r="126" spans="2:5" x14ac:dyDescent="0.2">
      <c r="B126" s="1">
        <v>123</v>
      </c>
      <c r="C126" s="39" t="s">
        <v>1178</v>
      </c>
      <c r="D126" s="55">
        <v>4.5999999999999996</v>
      </c>
      <c r="E126" t="s">
        <v>1807</v>
      </c>
    </row>
    <row r="127" spans="2:5" x14ac:dyDescent="0.2">
      <c r="B127" s="1">
        <v>124</v>
      </c>
      <c r="C127" s="39" t="s">
        <v>1127</v>
      </c>
      <c r="D127" s="55">
        <v>5</v>
      </c>
      <c r="E127" t="s">
        <v>1807</v>
      </c>
    </row>
    <row r="128" spans="2:5" x14ac:dyDescent="0.2">
      <c r="B128" s="1">
        <v>125</v>
      </c>
      <c r="C128" s="39" t="s">
        <v>1254</v>
      </c>
      <c r="D128" s="55">
        <v>4.666666666666667</v>
      </c>
      <c r="E128" t="s">
        <v>1807</v>
      </c>
    </row>
    <row r="129" spans="2:5" x14ac:dyDescent="0.2">
      <c r="B129" s="1">
        <v>126</v>
      </c>
      <c r="C129" s="39" t="s">
        <v>1186</v>
      </c>
      <c r="D129" s="55">
        <v>3.5</v>
      </c>
      <c r="E129" t="s">
        <v>1807</v>
      </c>
    </row>
    <row r="130" spans="2:5" x14ac:dyDescent="0.2">
      <c r="B130" s="1">
        <v>127</v>
      </c>
      <c r="C130" s="39" t="s">
        <v>1253</v>
      </c>
      <c r="D130" s="55">
        <v>4</v>
      </c>
      <c r="E130" t="s">
        <v>1807</v>
      </c>
    </row>
    <row r="131" spans="2:5" x14ac:dyDescent="0.2">
      <c r="B131" s="1">
        <v>128</v>
      </c>
      <c r="C131" s="39" t="s">
        <v>1235</v>
      </c>
      <c r="D131" s="55">
        <v>4.333333333333333</v>
      </c>
      <c r="E131" t="s">
        <v>1807</v>
      </c>
    </row>
    <row r="132" spans="2:5" x14ac:dyDescent="0.2">
      <c r="B132" s="1">
        <v>129</v>
      </c>
      <c r="C132" s="39" t="s">
        <v>1252</v>
      </c>
      <c r="D132" s="55">
        <v>4</v>
      </c>
      <c r="E132" t="s">
        <v>1807</v>
      </c>
    </row>
    <row r="133" spans="2:5" x14ac:dyDescent="0.2">
      <c r="B133" s="1">
        <v>130</v>
      </c>
      <c r="C133" s="39" t="s">
        <v>1180</v>
      </c>
      <c r="D133" s="55">
        <v>4</v>
      </c>
      <c r="E133" t="s">
        <v>1807</v>
      </c>
    </row>
    <row r="134" spans="2:5" x14ac:dyDescent="0.2">
      <c r="B134" s="1">
        <v>131</v>
      </c>
      <c r="C134" s="39" t="s">
        <v>1251</v>
      </c>
      <c r="D134" s="55">
        <v>4</v>
      </c>
      <c r="E134" t="s">
        <v>1807</v>
      </c>
    </row>
    <row r="135" spans="2:5" x14ac:dyDescent="0.2">
      <c r="B135" s="1">
        <v>132</v>
      </c>
      <c r="C135" s="39" t="s">
        <v>1187</v>
      </c>
      <c r="D135" s="55">
        <v>5</v>
      </c>
      <c r="E135" t="s">
        <v>1807</v>
      </c>
    </row>
    <row r="136" spans="2:5" x14ac:dyDescent="0.2">
      <c r="B136" s="1">
        <v>133</v>
      </c>
      <c r="C136" s="39" t="s">
        <v>1193</v>
      </c>
      <c r="D136" s="55">
        <v>4.666666666666667</v>
      </c>
      <c r="E136" t="s">
        <v>1807</v>
      </c>
    </row>
    <row r="137" spans="2:5" x14ac:dyDescent="0.2">
      <c r="B137" s="1">
        <v>134</v>
      </c>
      <c r="C137" s="39" t="s">
        <v>1174</v>
      </c>
      <c r="D137" s="55">
        <v>3</v>
      </c>
      <c r="E137" t="s">
        <v>1807</v>
      </c>
    </row>
    <row r="138" spans="2:5" x14ac:dyDescent="0.2">
      <c r="B138" s="1">
        <v>135</v>
      </c>
      <c r="C138" s="39" t="s">
        <v>1171</v>
      </c>
      <c r="D138" s="55">
        <v>5</v>
      </c>
      <c r="E138" t="s">
        <v>1807</v>
      </c>
    </row>
    <row r="139" spans="2:5" x14ac:dyDescent="0.2">
      <c r="B139" s="1">
        <v>136</v>
      </c>
      <c r="C139" s="39" t="s">
        <v>1198</v>
      </c>
      <c r="D139" s="55">
        <v>3</v>
      </c>
      <c r="E139" t="s">
        <v>1807</v>
      </c>
    </row>
    <row r="140" spans="2:5" x14ac:dyDescent="0.2">
      <c r="B140" s="1">
        <v>137</v>
      </c>
      <c r="C140" s="39" t="s">
        <v>1250</v>
      </c>
      <c r="D140" s="55">
        <v>2.5</v>
      </c>
      <c r="E140" t="s">
        <v>1807</v>
      </c>
    </row>
    <row r="147" spans="2:5" x14ac:dyDescent="0.2">
      <c r="C147" t="s">
        <v>1820</v>
      </c>
    </row>
    <row r="148" spans="2:5" x14ac:dyDescent="0.2">
      <c r="D148" s="8"/>
    </row>
    <row r="149" spans="2:5" x14ac:dyDescent="0.2">
      <c r="D149" s="8"/>
    </row>
    <row r="150" spans="2:5" x14ac:dyDescent="0.2">
      <c r="B150" s="3" t="s">
        <v>1819</v>
      </c>
      <c r="D150" s="8"/>
    </row>
    <row r="151" spans="2:5" ht="23" customHeight="1" x14ac:dyDescent="0.2">
      <c r="B151" s="136" t="s">
        <v>1233</v>
      </c>
      <c r="C151" s="136"/>
      <c r="D151" s="136"/>
      <c r="E151" s="61"/>
    </row>
    <row r="152" spans="2:5" ht="34" x14ac:dyDescent="0.2">
      <c r="B152" s="57" t="s">
        <v>1206</v>
      </c>
      <c r="C152" s="57" t="s">
        <v>1803</v>
      </c>
      <c r="D152" s="65" t="s">
        <v>1804</v>
      </c>
      <c r="E152" t="s">
        <v>1803</v>
      </c>
    </row>
    <row r="153" spans="2:5" x14ac:dyDescent="0.2">
      <c r="B153" s="26">
        <v>1</v>
      </c>
      <c r="C153" s="59" t="s">
        <v>822</v>
      </c>
      <c r="D153" s="60">
        <v>4.8</v>
      </c>
      <c r="E153" t="s">
        <v>1213</v>
      </c>
    </row>
    <row r="154" spans="2:5" x14ac:dyDescent="0.2">
      <c r="B154" s="26">
        <v>2</v>
      </c>
      <c r="C154" s="59" t="s">
        <v>828</v>
      </c>
      <c r="D154" s="60">
        <v>4.8</v>
      </c>
      <c r="E154" t="s">
        <v>1213</v>
      </c>
    </row>
    <row r="155" spans="2:5" x14ac:dyDescent="0.2">
      <c r="B155" s="26">
        <v>3</v>
      </c>
      <c r="C155" s="59" t="s">
        <v>633</v>
      </c>
      <c r="D155" s="60">
        <v>4.5</v>
      </c>
      <c r="E155" t="s">
        <v>1213</v>
      </c>
    </row>
    <row r="156" spans="2:5" x14ac:dyDescent="0.2">
      <c r="B156" s="26">
        <v>4</v>
      </c>
      <c r="C156" s="59" t="s">
        <v>620</v>
      </c>
      <c r="D156" s="60">
        <v>4.8</v>
      </c>
      <c r="E156" t="s">
        <v>1213</v>
      </c>
    </row>
    <row r="157" spans="2:5" ht="23" customHeight="1" x14ac:dyDescent="0.2">
      <c r="B157" s="136" t="s">
        <v>1232</v>
      </c>
      <c r="C157" s="136"/>
      <c r="D157" s="136"/>
      <c r="E157" s="61"/>
    </row>
    <row r="158" spans="2:5" ht="34" x14ac:dyDescent="0.2">
      <c r="B158" s="57" t="s">
        <v>1206</v>
      </c>
      <c r="C158" s="57" t="s">
        <v>1803</v>
      </c>
      <c r="D158" s="65" t="s">
        <v>1804</v>
      </c>
      <c r="E158" t="s">
        <v>1803</v>
      </c>
    </row>
    <row r="159" spans="2:5" x14ac:dyDescent="0.2">
      <c r="B159" s="26">
        <v>1</v>
      </c>
      <c r="C159" s="59" t="s">
        <v>1171</v>
      </c>
      <c r="D159" s="60">
        <v>5</v>
      </c>
      <c r="E159" t="s">
        <v>1807</v>
      </c>
    </row>
    <row r="160" spans="2:5" x14ac:dyDescent="0.2">
      <c r="B160" s="26">
        <v>2</v>
      </c>
      <c r="C160" s="59" t="s">
        <v>1127</v>
      </c>
      <c r="D160" s="60">
        <v>5</v>
      </c>
      <c r="E160" t="s">
        <v>1807</v>
      </c>
    </row>
    <row r="161" spans="2:5" x14ac:dyDescent="0.2">
      <c r="B161" s="26">
        <v>3</v>
      </c>
      <c r="C161" s="59" t="s">
        <v>1121</v>
      </c>
      <c r="D161" s="60">
        <v>5</v>
      </c>
      <c r="E161" t="s">
        <v>1807</v>
      </c>
    </row>
    <row r="162" spans="2:5" x14ac:dyDescent="0.2">
      <c r="B162" s="26">
        <v>4</v>
      </c>
      <c r="C162" s="59" t="s">
        <v>1187</v>
      </c>
      <c r="D162" s="60">
        <v>5</v>
      </c>
      <c r="E162" t="s">
        <v>1807</v>
      </c>
    </row>
    <row r="163" spans="2:5" x14ac:dyDescent="0.2">
      <c r="D163" s="8"/>
    </row>
    <row r="164" spans="2:5" x14ac:dyDescent="0.2">
      <c r="D164" s="8"/>
    </row>
    <row r="165" spans="2:5" x14ac:dyDescent="0.2">
      <c r="D165" s="8"/>
    </row>
    <row r="166" spans="2:5" x14ac:dyDescent="0.2">
      <c r="D166" s="8"/>
    </row>
    <row r="173" spans="2:5" ht="16" customHeight="1" x14ac:dyDescent="0.2">
      <c r="B173" s="135" t="s">
        <v>1233</v>
      </c>
      <c r="C173" s="135"/>
      <c r="D173" s="135"/>
      <c r="E173" s="61"/>
    </row>
    <row r="174" spans="2:5" ht="34" x14ac:dyDescent="0.2">
      <c r="B174" s="18" t="s">
        <v>1206</v>
      </c>
      <c r="C174" s="18" t="s">
        <v>1213</v>
      </c>
      <c r="D174" s="116" t="s">
        <v>1822</v>
      </c>
      <c r="E174" t="s">
        <v>1803</v>
      </c>
    </row>
    <row r="175" spans="2:5" x14ac:dyDescent="0.2">
      <c r="B175" s="26">
        <v>1</v>
      </c>
      <c r="C175" s="59" t="s">
        <v>822</v>
      </c>
      <c r="D175" s="60">
        <v>4.8</v>
      </c>
      <c r="E175" t="s">
        <v>1213</v>
      </c>
    </row>
    <row r="176" spans="2:5" x14ac:dyDescent="0.2">
      <c r="B176" s="26">
        <v>2</v>
      </c>
      <c r="C176" s="59" t="s">
        <v>620</v>
      </c>
      <c r="D176" s="60">
        <v>4.8</v>
      </c>
      <c r="E176" t="s">
        <v>1213</v>
      </c>
    </row>
    <row r="177" spans="2:5" x14ac:dyDescent="0.2">
      <c r="B177" s="26">
        <v>3</v>
      </c>
      <c r="C177" s="59" t="s">
        <v>828</v>
      </c>
      <c r="D177" s="60">
        <v>4.8</v>
      </c>
      <c r="E177" t="s">
        <v>1213</v>
      </c>
    </row>
    <row r="178" spans="2:5" x14ac:dyDescent="0.2">
      <c r="B178" s="26">
        <v>4</v>
      </c>
      <c r="C178" s="59" t="s">
        <v>633</v>
      </c>
      <c r="D178" s="60">
        <v>4.5</v>
      </c>
      <c r="E178" t="s">
        <v>1213</v>
      </c>
    </row>
    <row r="179" spans="2:5" x14ac:dyDescent="0.2">
      <c r="B179" s="26">
        <v>5</v>
      </c>
      <c r="C179" s="59" t="s">
        <v>827</v>
      </c>
      <c r="D179" s="60">
        <v>4.4000000000000004</v>
      </c>
      <c r="E179" t="s">
        <v>1213</v>
      </c>
    </row>
    <row r="180" spans="2:5" x14ac:dyDescent="0.2">
      <c r="B180" s="26">
        <v>6</v>
      </c>
      <c r="C180" s="59" t="s">
        <v>1055</v>
      </c>
      <c r="D180" s="60">
        <v>4.4000000000000004</v>
      </c>
      <c r="E180" t="s">
        <v>1213</v>
      </c>
    </row>
    <row r="181" spans="2:5" x14ac:dyDescent="0.2">
      <c r="B181" s="26">
        <v>7</v>
      </c>
      <c r="C181" s="59" t="s">
        <v>831</v>
      </c>
      <c r="D181" s="60">
        <v>4.2</v>
      </c>
      <c r="E181" t="s">
        <v>1213</v>
      </c>
    </row>
    <row r="182" spans="2:5" x14ac:dyDescent="0.2">
      <c r="B182" s="26">
        <v>8</v>
      </c>
      <c r="C182" s="59" t="s">
        <v>630</v>
      </c>
      <c r="D182" s="60">
        <v>4.2</v>
      </c>
      <c r="E182" t="s">
        <v>1213</v>
      </c>
    </row>
    <row r="190" spans="2:5" ht="23" customHeight="1" x14ac:dyDescent="0.2">
      <c r="B190" s="136" t="s">
        <v>1232</v>
      </c>
      <c r="C190" s="136"/>
      <c r="D190" s="136"/>
      <c r="E190" s="61"/>
    </row>
    <row r="191" spans="2:5" ht="34" x14ac:dyDescent="0.2">
      <c r="B191" s="18" t="s">
        <v>1206</v>
      </c>
      <c r="C191" s="18" t="s">
        <v>1807</v>
      </c>
      <c r="D191" s="116" t="s">
        <v>1822</v>
      </c>
      <c r="E191" t="s">
        <v>1803</v>
      </c>
    </row>
    <row r="192" spans="2:5" x14ac:dyDescent="0.2">
      <c r="B192" s="26">
        <v>1</v>
      </c>
      <c r="C192" s="59" t="s">
        <v>1171</v>
      </c>
      <c r="D192" s="60">
        <v>5</v>
      </c>
      <c r="E192" t="s">
        <v>1807</v>
      </c>
    </row>
    <row r="193" spans="2:5" x14ac:dyDescent="0.2">
      <c r="B193" s="26">
        <v>2</v>
      </c>
      <c r="C193" s="59" t="s">
        <v>1127</v>
      </c>
      <c r="D193" s="60">
        <v>5</v>
      </c>
      <c r="E193" t="s">
        <v>1807</v>
      </c>
    </row>
    <row r="194" spans="2:5" x14ac:dyDescent="0.2">
      <c r="B194" s="26">
        <v>3</v>
      </c>
      <c r="C194" s="59" t="s">
        <v>1187</v>
      </c>
      <c r="D194" s="60">
        <v>5</v>
      </c>
      <c r="E194" t="s">
        <v>1807</v>
      </c>
    </row>
    <row r="195" spans="2:5" x14ac:dyDescent="0.2">
      <c r="B195" s="26">
        <v>4</v>
      </c>
      <c r="C195" s="59" t="s">
        <v>1121</v>
      </c>
      <c r="D195" s="60">
        <v>5</v>
      </c>
      <c r="E195" t="s">
        <v>1807</v>
      </c>
    </row>
    <row r="196" spans="2:5" x14ac:dyDescent="0.2">
      <c r="B196" s="26">
        <v>5</v>
      </c>
      <c r="C196" s="59" t="s">
        <v>1106</v>
      </c>
      <c r="D196" s="60">
        <v>4.8</v>
      </c>
      <c r="E196" t="s">
        <v>1807</v>
      </c>
    </row>
    <row r="197" spans="2:5" x14ac:dyDescent="0.2">
      <c r="B197" s="26">
        <v>6</v>
      </c>
      <c r="C197" s="59" t="s">
        <v>1274</v>
      </c>
      <c r="D197" s="60">
        <v>4.75</v>
      </c>
      <c r="E197" t="s">
        <v>1807</v>
      </c>
    </row>
    <row r="198" spans="2:5" x14ac:dyDescent="0.2">
      <c r="B198" s="26">
        <v>7</v>
      </c>
      <c r="C198" s="59" t="s">
        <v>1137</v>
      </c>
      <c r="D198" s="60">
        <v>4.75</v>
      </c>
      <c r="E198" t="s">
        <v>1807</v>
      </c>
    </row>
    <row r="199" spans="2:5" x14ac:dyDescent="0.2">
      <c r="B199" s="26">
        <v>8</v>
      </c>
      <c r="C199" s="59" t="s">
        <v>1254</v>
      </c>
      <c r="D199" s="60">
        <v>4.666666666666667</v>
      </c>
      <c r="E199" t="s">
        <v>1807</v>
      </c>
    </row>
    <row r="200" spans="2:5" x14ac:dyDescent="0.2">
      <c r="B200" s="26">
        <v>9</v>
      </c>
      <c r="C200" s="59" t="s">
        <v>1193</v>
      </c>
      <c r="D200" s="60">
        <v>4.666666666666667</v>
      </c>
      <c r="E200" t="s">
        <v>1807</v>
      </c>
    </row>
    <row r="201" spans="2:5" x14ac:dyDescent="0.2">
      <c r="B201" s="26">
        <v>10</v>
      </c>
      <c r="C201" s="59" t="s">
        <v>1112</v>
      </c>
      <c r="D201" s="60">
        <v>4.5999999999999996</v>
      </c>
      <c r="E201" t="s">
        <v>1807</v>
      </c>
    </row>
    <row r="202" spans="2:5" x14ac:dyDescent="0.2">
      <c r="B202" s="26">
        <v>11</v>
      </c>
      <c r="C202" s="59" t="s">
        <v>1114</v>
      </c>
      <c r="D202" s="60">
        <v>4.5999999999999996</v>
      </c>
      <c r="E202" t="s">
        <v>1807</v>
      </c>
    </row>
    <row r="203" spans="2:5" x14ac:dyDescent="0.2">
      <c r="B203" s="26">
        <v>12</v>
      </c>
      <c r="C203" s="59" t="s">
        <v>1108</v>
      </c>
      <c r="D203" s="60">
        <v>4.5999999999999996</v>
      </c>
      <c r="E203" t="s">
        <v>1807</v>
      </c>
    </row>
    <row r="204" spans="2:5" x14ac:dyDescent="0.2">
      <c r="B204" s="26">
        <v>13</v>
      </c>
      <c r="C204" s="59" t="s">
        <v>1158</v>
      </c>
      <c r="D204" s="60">
        <v>4.5999999999999996</v>
      </c>
      <c r="E204" t="s">
        <v>1807</v>
      </c>
    </row>
    <row r="205" spans="2:5" x14ac:dyDescent="0.2">
      <c r="B205" s="26">
        <v>14</v>
      </c>
      <c r="C205" s="59" t="s">
        <v>1178</v>
      </c>
      <c r="D205" s="60">
        <v>4.5999999999999996</v>
      </c>
      <c r="E205" t="s">
        <v>1807</v>
      </c>
    </row>
    <row r="206" spans="2:5" x14ac:dyDescent="0.2">
      <c r="B206" s="26">
        <v>15</v>
      </c>
      <c r="C206" s="59" t="s">
        <v>1089</v>
      </c>
      <c r="D206" s="60">
        <v>4.5</v>
      </c>
      <c r="E206" t="s">
        <v>1807</v>
      </c>
    </row>
    <row r="207" spans="2:5" x14ac:dyDescent="0.2">
      <c r="B207" s="26">
        <v>16</v>
      </c>
      <c r="C207" s="59" t="s">
        <v>1123</v>
      </c>
      <c r="D207" s="60">
        <v>4.5</v>
      </c>
      <c r="E207" t="s">
        <v>1807</v>
      </c>
    </row>
    <row r="208" spans="2:5" x14ac:dyDescent="0.2">
      <c r="B208" s="26">
        <v>17</v>
      </c>
      <c r="C208" s="59" t="s">
        <v>1170</v>
      </c>
      <c r="D208" s="60">
        <v>4.5</v>
      </c>
      <c r="E208" t="s">
        <v>1807</v>
      </c>
    </row>
    <row r="209" spans="2:5" x14ac:dyDescent="0.2">
      <c r="B209" s="26">
        <v>18</v>
      </c>
      <c r="C209" s="59" t="s">
        <v>1156</v>
      </c>
      <c r="D209" s="60">
        <v>4.333333333333333</v>
      </c>
      <c r="E209" t="s">
        <v>1807</v>
      </c>
    </row>
    <row r="210" spans="2:5" x14ac:dyDescent="0.2">
      <c r="B210" s="26">
        <v>19</v>
      </c>
      <c r="C210" s="59" t="s">
        <v>1235</v>
      </c>
      <c r="D210" s="60">
        <v>4.333333333333333</v>
      </c>
      <c r="E210" t="s">
        <v>1807</v>
      </c>
    </row>
    <row r="211" spans="2:5" x14ac:dyDescent="0.2">
      <c r="B211" s="26">
        <v>20</v>
      </c>
      <c r="C211" s="59" t="s">
        <v>1272</v>
      </c>
      <c r="D211" s="60">
        <v>4.25</v>
      </c>
      <c r="E211" t="s">
        <v>1807</v>
      </c>
    </row>
    <row r="212" spans="2:5" x14ac:dyDescent="0.2">
      <c r="B212" s="26">
        <v>21</v>
      </c>
      <c r="C212" s="59" t="s">
        <v>1135</v>
      </c>
      <c r="D212" s="60">
        <v>4.25</v>
      </c>
      <c r="E212" t="s">
        <v>1807</v>
      </c>
    </row>
    <row r="213" spans="2:5" x14ac:dyDescent="0.2">
      <c r="B213" s="26">
        <v>22</v>
      </c>
      <c r="C213" s="59" t="s">
        <v>1110</v>
      </c>
      <c r="D213" s="60">
        <v>4.25</v>
      </c>
      <c r="E213" t="s">
        <v>1807</v>
      </c>
    </row>
    <row r="214" spans="2:5" x14ac:dyDescent="0.2">
      <c r="B214" s="26">
        <v>23</v>
      </c>
      <c r="C214" s="59" t="s">
        <v>1142</v>
      </c>
      <c r="D214" s="60">
        <v>4.25</v>
      </c>
      <c r="E214" t="s">
        <v>1807</v>
      </c>
    </row>
    <row r="215" spans="2:5" x14ac:dyDescent="0.2">
      <c r="B215" s="26">
        <v>24</v>
      </c>
      <c r="C215" s="59" t="s">
        <v>1256</v>
      </c>
      <c r="D215" s="60">
        <v>4.25</v>
      </c>
      <c r="E215" t="s">
        <v>1807</v>
      </c>
    </row>
    <row r="216" spans="2:5" x14ac:dyDescent="0.2">
      <c r="B216" s="26">
        <v>25</v>
      </c>
      <c r="C216" s="59" t="s">
        <v>1143</v>
      </c>
      <c r="D216" s="60">
        <v>4.2</v>
      </c>
      <c r="E216" t="s">
        <v>1807</v>
      </c>
    </row>
    <row r="217" spans="2:5" x14ac:dyDescent="0.2">
      <c r="B217" s="26">
        <v>26</v>
      </c>
      <c r="C217" s="59" t="s">
        <v>1270</v>
      </c>
      <c r="D217" s="60">
        <v>4.2</v>
      </c>
      <c r="E217" t="s">
        <v>1807</v>
      </c>
    </row>
    <row r="218" spans="2:5" x14ac:dyDescent="0.2">
      <c r="B218" s="26">
        <v>27</v>
      </c>
      <c r="C218" s="59" t="s">
        <v>1138</v>
      </c>
      <c r="D218" s="60">
        <v>4.2</v>
      </c>
      <c r="E218" t="s">
        <v>1807</v>
      </c>
    </row>
    <row r="219" spans="2:5" x14ac:dyDescent="0.2">
      <c r="B219" s="26">
        <v>28</v>
      </c>
      <c r="C219" s="59" t="s">
        <v>1264</v>
      </c>
      <c r="D219" s="60">
        <v>4.2</v>
      </c>
      <c r="E219" t="s">
        <v>1807</v>
      </c>
    </row>
    <row r="220" spans="2:5" x14ac:dyDescent="0.2">
      <c r="B220" s="26">
        <v>29</v>
      </c>
      <c r="C220" s="59" t="s">
        <v>1263</v>
      </c>
      <c r="D220" s="60">
        <v>4.2</v>
      </c>
      <c r="E220" t="s">
        <v>1807</v>
      </c>
    </row>
  </sheetData>
  <autoFilter ref="B3:E140" xr:uid="{F7D9BA8C-49F8-3C44-A98A-F012852986C7}"/>
  <sortState xmlns:xlrd2="http://schemas.microsoft.com/office/spreadsheetml/2017/richdata2" ref="B195:E220">
    <sortCondition descending="1" ref="D195:D220"/>
  </sortState>
  <mergeCells count="4">
    <mergeCell ref="B157:D157"/>
    <mergeCell ref="B151:D151"/>
    <mergeCell ref="B173:D173"/>
    <mergeCell ref="B190:D19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93232-866D-3F4E-B9BF-195F47D84B80}">
  <dimension ref="B4:C18"/>
  <sheetViews>
    <sheetView workbookViewId="0">
      <selection activeCell="B4" sqref="B4:C18"/>
    </sheetView>
  </sheetViews>
  <sheetFormatPr baseColWidth="10" defaultRowHeight="16" x14ac:dyDescent="0.2"/>
  <cols>
    <col min="3" max="3" width="47.5" customWidth="1"/>
    <col min="4" max="4" width="17.33203125" customWidth="1"/>
  </cols>
  <sheetData>
    <row r="4" spans="2:3" ht="19" x14ac:dyDescent="0.25">
      <c r="B4" s="137" t="s">
        <v>1825</v>
      </c>
      <c r="C4" s="138"/>
    </row>
    <row r="5" spans="2:3" x14ac:dyDescent="0.2">
      <c r="B5" s="121" t="s">
        <v>1233</v>
      </c>
      <c r="C5" s="66"/>
    </row>
    <row r="6" spans="2:3" x14ac:dyDescent="0.2">
      <c r="B6" s="57" t="s">
        <v>1206</v>
      </c>
      <c r="C6" s="57" t="s">
        <v>1213</v>
      </c>
    </row>
    <row r="7" spans="2:3" x14ac:dyDescent="0.2">
      <c r="B7" s="26">
        <v>1</v>
      </c>
      <c r="C7" s="59" t="s">
        <v>822</v>
      </c>
    </row>
    <row r="8" spans="2:3" x14ac:dyDescent="0.2">
      <c r="B8" s="26">
        <v>2</v>
      </c>
      <c r="C8" s="59" t="s">
        <v>620</v>
      </c>
    </row>
    <row r="9" spans="2:3" x14ac:dyDescent="0.2">
      <c r="B9" s="26">
        <v>3</v>
      </c>
      <c r="C9" s="59" t="s">
        <v>860</v>
      </c>
    </row>
    <row r="10" spans="2:3" x14ac:dyDescent="0.2">
      <c r="B10" s="26">
        <v>4</v>
      </c>
      <c r="C10" s="59" t="s">
        <v>633</v>
      </c>
    </row>
    <row r="11" spans="2:3" x14ac:dyDescent="0.2">
      <c r="B11" s="26">
        <v>5</v>
      </c>
      <c r="C11" s="59" t="s">
        <v>828</v>
      </c>
    </row>
    <row r="12" spans="2:3" x14ac:dyDescent="0.2">
      <c r="B12" s="132" t="s">
        <v>1232</v>
      </c>
      <c r="C12" s="134"/>
    </row>
    <row r="13" spans="2:3" x14ac:dyDescent="0.2">
      <c r="B13" s="57" t="s">
        <v>1206</v>
      </c>
      <c r="C13" s="57" t="s">
        <v>1807</v>
      </c>
    </row>
    <row r="14" spans="2:3" x14ac:dyDescent="0.2">
      <c r="B14" s="26">
        <v>6</v>
      </c>
      <c r="C14" s="59" t="s">
        <v>1171</v>
      </c>
    </row>
    <row r="15" spans="2:3" x14ac:dyDescent="0.2">
      <c r="B15" s="26">
        <v>7</v>
      </c>
      <c r="C15" s="59" t="s">
        <v>1127</v>
      </c>
    </row>
    <row r="16" spans="2:3" x14ac:dyDescent="0.2">
      <c r="B16" s="26">
        <v>8</v>
      </c>
      <c r="C16" s="59" t="s">
        <v>1178</v>
      </c>
    </row>
    <row r="17" spans="2:3" x14ac:dyDescent="0.2">
      <c r="B17" s="26">
        <v>9</v>
      </c>
      <c r="C17" s="59" t="s">
        <v>1121</v>
      </c>
    </row>
    <row r="18" spans="2:3" x14ac:dyDescent="0.2">
      <c r="B18" s="26">
        <v>10</v>
      </c>
      <c r="C18" s="59" t="s">
        <v>1187</v>
      </c>
    </row>
  </sheetData>
  <mergeCells count="2">
    <mergeCell ref="B12:C12"/>
    <mergeCell ref="B4:C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BB731-C83C-1449-AFF5-41E76A24174F}">
  <dimension ref="A1:N200"/>
  <sheetViews>
    <sheetView topLeftCell="F1" zoomScale="111" workbookViewId="0">
      <selection activeCell="P225" sqref="P225"/>
    </sheetView>
  </sheetViews>
  <sheetFormatPr baseColWidth="10" defaultColWidth="8.83203125" defaultRowHeight="15" x14ac:dyDescent="0.2"/>
  <cols>
    <col min="1" max="15" width="20" style="35" bestFit="1" customWidth="1"/>
    <col min="16" max="16384" width="8.83203125" style="35"/>
  </cols>
  <sheetData>
    <row r="1" spans="1:14" x14ac:dyDescent="0.2">
      <c r="A1" s="35" t="s">
        <v>1293</v>
      </c>
      <c r="B1" s="35" t="s">
        <v>1292</v>
      </c>
      <c r="C1" s="35" t="s">
        <v>1291</v>
      </c>
      <c r="D1" s="35" t="s">
        <v>1798</v>
      </c>
      <c r="E1" s="35" t="s">
        <v>1797</v>
      </c>
      <c r="F1" s="35" t="s">
        <v>1796</v>
      </c>
      <c r="G1" s="35" t="s">
        <v>1795</v>
      </c>
      <c r="H1" s="35" t="s">
        <v>1794</v>
      </c>
      <c r="I1" s="35" t="s">
        <v>1793</v>
      </c>
      <c r="J1" s="35" t="s">
        <v>1792</v>
      </c>
      <c r="K1" s="35" t="s">
        <v>1791</v>
      </c>
      <c r="L1" s="35" t="s">
        <v>1790</v>
      </c>
      <c r="M1" s="35" t="s">
        <v>1789</v>
      </c>
      <c r="N1" s="35" t="s">
        <v>1788</v>
      </c>
    </row>
    <row r="2" spans="1:14" hidden="1" x14ac:dyDescent="0.2">
      <c r="A2" s="35">
        <v>1</v>
      </c>
      <c r="B2" s="50">
        <v>44631.465844907398</v>
      </c>
      <c r="C2" s="50">
        <v>44631.4756597222</v>
      </c>
      <c r="D2" s="35" t="s">
        <v>1468</v>
      </c>
      <c r="E2" s="35" t="s">
        <v>1787</v>
      </c>
      <c r="F2" s="51">
        <v>44630</v>
      </c>
      <c r="G2" s="35" t="s">
        <v>1466</v>
      </c>
      <c r="H2" s="35" t="s">
        <v>1786</v>
      </c>
      <c r="I2" s="35" t="s">
        <v>1785</v>
      </c>
      <c r="J2" s="35" t="s">
        <v>1784</v>
      </c>
      <c r="K2" s="49" t="s">
        <v>1690</v>
      </c>
      <c r="M2" s="49" t="s">
        <v>1318</v>
      </c>
      <c r="N2" s="49" t="s">
        <v>1632</v>
      </c>
    </row>
    <row r="3" spans="1:14" hidden="1" x14ac:dyDescent="0.2">
      <c r="A3" s="35">
        <v>2</v>
      </c>
      <c r="B3" s="50">
        <v>44631.475972222201</v>
      </c>
      <c r="C3" s="50">
        <v>44631.482789351903</v>
      </c>
      <c r="D3" s="35" t="s">
        <v>1468</v>
      </c>
      <c r="E3" s="35" t="s">
        <v>1783</v>
      </c>
      <c r="F3" s="51">
        <v>44630</v>
      </c>
      <c r="G3" s="35" t="s">
        <v>1466</v>
      </c>
      <c r="H3" s="35" t="s">
        <v>1782</v>
      </c>
      <c r="I3" s="35" t="s">
        <v>1777</v>
      </c>
      <c r="J3" s="35" t="s">
        <v>1339</v>
      </c>
      <c r="K3" s="49" t="s">
        <v>1340</v>
      </c>
      <c r="M3" s="49" t="s">
        <v>1297</v>
      </c>
      <c r="N3" s="49" t="s">
        <v>1295</v>
      </c>
    </row>
    <row r="4" spans="1:14" hidden="1" x14ac:dyDescent="0.2">
      <c r="A4" s="35">
        <v>3</v>
      </c>
      <c r="B4" s="50">
        <v>44631.482962962997</v>
      </c>
      <c r="C4" s="50">
        <v>44631.4860416667</v>
      </c>
      <c r="D4" s="35" t="s">
        <v>1468</v>
      </c>
      <c r="E4" s="35" t="s">
        <v>1492</v>
      </c>
      <c r="F4" s="51">
        <v>44630</v>
      </c>
      <c r="G4" s="35" t="s">
        <v>1518</v>
      </c>
      <c r="H4" s="49" t="s">
        <v>1781</v>
      </c>
      <c r="I4" s="35" t="s">
        <v>1490</v>
      </c>
      <c r="J4" s="35" t="s">
        <v>1685</v>
      </c>
      <c r="K4" s="35" t="s">
        <v>1488</v>
      </c>
      <c r="M4" s="49" t="s">
        <v>1249</v>
      </c>
      <c r="N4" s="49" t="s">
        <v>1295</v>
      </c>
    </row>
    <row r="5" spans="1:14" hidden="1" x14ac:dyDescent="0.2">
      <c r="A5" s="35">
        <v>4</v>
      </c>
      <c r="B5" s="50">
        <v>44631.486377314803</v>
      </c>
      <c r="C5" s="50">
        <v>44631.490266203698</v>
      </c>
      <c r="D5" s="35" t="s">
        <v>1468</v>
      </c>
      <c r="E5" s="35" t="s">
        <v>1478</v>
      </c>
      <c r="F5" s="51">
        <v>44630</v>
      </c>
      <c r="G5" s="35" t="s">
        <v>1466</v>
      </c>
      <c r="H5" s="49" t="s">
        <v>1780</v>
      </c>
      <c r="I5" s="35" t="s">
        <v>1476</v>
      </c>
      <c r="J5" s="35" t="s">
        <v>1480</v>
      </c>
      <c r="K5" s="35" t="s">
        <v>1806</v>
      </c>
      <c r="M5" s="49" t="s">
        <v>1333</v>
      </c>
      <c r="N5" s="49" t="s">
        <v>1296</v>
      </c>
    </row>
    <row r="6" spans="1:14" hidden="1" x14ac:dyDescent="0.2">
      <c r="A6" s="35">
        <v>5</v>
      </c>
      <c r="B6" s="50">
        <v>44631.490428240701</v>
      </c>
      <c r="C6" s="50">
        <v>44631.5457523148</v>
      </c>
      <c r="D6" s="35" t="s">
        <v>1468</v>
      </c>
      <c r="E6" s="35" t="s">
        <v>1779</v>
      </c>
      <c r="F6" s="51">
        <v>44630</v>
      </c>
      <c r="G6" s="35" t="s">
        <v>1466</v>
      </c>
      <c r="H6" s="35" t="s">
        <v>1778</v>
      </c>
      <c r="I6" s="35" t="s">
        <v>1777</v>
      </c>
      <c r="J6" s="35" t="s">
        <v>1339</v>
      </c>
      <c r="K6" s="49" t="s">
        <v>1340</v>
      </c>
      <c r="M6" s="49" t="s">
        <v>1297</v>
      </c>
      <c r="N6" s="49" t="s">
        <v>1296</v>
      </c>
    </row>
    <row r="7" spans="1:14" hidden="1" x14ac:dyDescent="0.2">
      <c r="A7" s="35">
        <v>6</v>
      </c>
      <c r="B7" s="50">
        <v>44631.5459722222</v>
      </c>
      <c r="C7" s="50">
        <v>44631.547905092601</v>
      </c>
      <c r="D7" s="35" t="s">
        <v>1468</v>
      </c>
      <c r="E7" s="35" t="s">
        <v>1523</v>
      </c>
      <c r="F7" s="51">
        <v>44630</v>
      </c>
      <c r="G7" s="35" t="s">
        <v>1466</v>
      </c>
      <c r="H7" s="35" t="s">
        <v>1776</v>
      </c>
      <c r="I7" s="35" t="s">
        <v>1494</v>
      </c>
      <c r="J7" s="35" t="s">
        <v>1483</v>
      </c>
      <c r="K7" s="49" t="s">
        <v>1482</v>
      </c>
      <c r="M7" s="49" t="s">
        <v>1610</v>
      </c>
      <c r="N7" s="49" t="s">
        <v>1249</v>
      </c>
    </row>
    <row r="8" spans="1:14" hidden="1" x14ac:dyDescent="0.2">
      <c r="A8" s="35">
        <v>7</v>
      </c>
      <c r="B8" s="50">
        <v>44631.548009259299</v>
      </c>
      <c r="C8" s="50">
        <v>44631.551030092603</v>
      </c>
      <c r="D8" s="35" t="s">
        <v>1468</v>
      </c>
      <c r="E8" s="35" t="s">
        <v>1523</v>
      </c>
      <c r="F8" s="51">
        <v>44630</v>
      </c>
      <c r="G8" s="35" t="s">
        <v>1466</v>
      </c>
      <c r="H8" s="35" t="s">
        <v>1775</v>
      </c>
      <c r="I8" s="35" t="s">
        <v>1494</v>
      </c>
      <c r="J8" s="35" t="s">
        <v>1483</v>
      </c>
      <c r="K8" s="49" t="s">
        <v>1482</v>
      </c>
      <c r="M8" s="49" t="s">
        <v>1358</v>
      </c>
      <c r="N8" s="49" t="s">
        <v>1249</v>
      </c>
    </row>
    <row r="9" spans="1:14" hidden="1" x14ac:dyDescent="0.2">
      <c r="A9" s="35">
        <v>8</v>
      </c>
      <c r="B9" s="50">
        <v>44631.551122685203</v>
      </c>
      <c r="C9" s="50">
        <v>44631.552222222199</v>
      </c>
      <c r="D9" s="35" t="s">
        <v>1468</v>
      </c>
      <c r="E9" s="35" t="s">
        <v>1523</v>
      </c>
      <c r="F9" s="51">
        <v>44630</v>
      </c>
      <c r="G9" s="35" t="s">
        <v>1466</v>
      </c>
      <c r="H9" s="35" t="s">
        <v>1774</v>
      </c>
      <c r="I9" s="35" t="s">
        <v>1494</v>
      </c>
      <c r="J9" s="35" t="s">
        <v>1483</v>
      </c>
      <c r="K9" s="49" t="s">
        <v>1482</v>
      </c>
      <c r="M9" s="49" t="s">
        <v>1610</v>
      </c>
      <c r="N9" s="49" t="s">
        <v>1249</v>
      </c>
    </row>
    <row r="10" spans="1:14" hidden="1" x14ac:dyDescent="0.2">
      <c r="A10" s="35">
        <v>9</v>
      </c>
      <c r="B10" s="50">
        <v>44631.552627314799</v>
      </c>
      <c r="C10" s="50">
        <v>44631.562569444402</v>
      </c>
      <c r="D10" s="35" t="s">
        <v>1773</v>
      </c>
      <c r="E10" s="35" t="s">
        <v>1753</v>
      </c>
      <c r="F10" s="51">
        <v>44630</v>
      </c>
      <c r="G10" s="35" t="s">
        <v>1466</v>
      </c>
      <c r="H10" s="35" t="s">
        <v>1772</v>
      </c>
      <c r="I10" s="35" t="s">
        <v>1751</v>
      </c>
      <c r="J10" s="35" t="s">
        <v>1750</v>
      </c>
      <c r="K10" s="49" t="s">
        <v>1451</v>
      </c>
      <c r="M10" s="49" t="s">
        <v>1296</v>
      </c>
      <c r="N10" s="49" t="s">
        <v>1296</v>
      </c>
    </row>
    <row r="11" spans="1:14" hidden="1" x14ac:dyDescent="0.2">
      <c r="A11" s="35">
        <v>10</v>
      </c>
      <c r="B11" s="50">
        <v>44631.562708333302</v>
      </c>
      <c r="C11" s="50">
        <v>44631.566064814797</v>
      </c>
      <c r="D11" s="35" t="s">
        <v>1468</v>
      </c>
      <c r="E11" s="35" t="s">
        <v>1753</v>
      </c>
      <c r="F11" s="51">
        <v>44630</v>
      </c>
      <c r="G11" s="35" t="s">
        <v>1466</v>
      </c>
      <c r="H11" s="35" t="s">
        <v>1771</v>
      </c>
      <c r="I11" s="35" t="s">
        <v>1766</v>
      </c>
      <c r="J11" s="35" t="s">
        <v>1750</v>
      </c>
      <c r="K11" s="49" t="s">
        <v>1451</v>
      </c>
      <c r="M11" s="49" t="s">
        <v>1296</v>
      </c>
      <c r="N11" s="49" t="s">
        <v>1296</v>
      </c>
    </row>
    <row r="12" spans="1:14" hidden="1" x14ac:dyDescent="0.2">
      <c r="A12" s="35">
        <v>11</v>
      </c>
      <c r="B12" s="50">
        <v>44631.566307870402</v>
      </c>
      <c r="C12" s="50">
        <v>44631.571782407402</v>
      </c>
      <c r="D12" s="35" t="s">
        <v>1468</v>
      </c>
      <c r="E12" s="35" t="s">
        <v>1753</v>
      </c>
      <c r="F12" s="51">
        <v>44630</v>
      </c>
      <c r="G12" s="35" t="s">
        <v>1466</v>
      </c>
      <c r="H12" s="35" t="s">
        <v>1770</v>
      </c>
      <c r="I12" s="35" t="s">
        <v>1751</v>
      </c>
      <c r="J12" s="35" t="s">
        <v>1750</v>
      </c>
      <c r="K12" s="49" t="s">
        <v>1451</v>
      </c>
      <c r="M12" s="49" t="s">
        <v>1296</v>
      </c>
      <c r="N12" s="49" t="s">
        <v>1296</v>
      </c>
    </row>
    <row r="13" spans="1:14" hidden="1" x14ac:dyDescent="0.2">
      <c r="A13" s="35">
        <v>12</v>
      </c>
      <c r="B13" s="50">
        <v>44631.572060185201</v>
      </c>
      <c r="C13" s="50">
        <v>44631.574780092596</v>
      </c>
      <c r="D13" s="35" t="s">
        <v>1468</v>
      </c>
      <c r="E13" s="35" t="s">
        <v>1620</v>
      </c>
      <c r="F13" s="51">
        <v>44630</v>
      </c>
      <c r="G13" s="35" t="s">
        <v>1466</v>
      </c>
      <c r="H13" s="35" t="s">
        <v>1769</v>
      </c>
      <c r="I13" s="35" t="s">
        <v>1760</v>
      </c>
      <c r="J13" s="35" t="s">
        <v>1470</v>
      </c>
      <c r="K13" s="49" t="s">
        <v>1758</v>
      </c>
      <c r="M13" s="49" t="s">
        <v>1296</v>
      </c>
      <c r="N13" s="49" t="s">
        <v>1298</v>
      </c>
    </row>
    <row r="14" spans="1:14" hidden="1" x14ac:dyDescent="0.2">
      <c r="A14" s="35">
        <v>13</v>
      </c>
      <c r="B14" s="50">
        <v>44631.574918981503</v>
      </c>
      <c r="C14" s="50">
        <v>44631.577928240702</v>
      </c>
      <c r="D14" s="35" t="s">
        <v>1468</v>
      </c>
      <c r="E14" s="35" t="s">
        <v>1473</v>
      </c>
      <c r="F14" s="51">
        <v>44630</v>
      </c>
      <c r="G14" s="35" t="s">
        <v>1466</v>
      </c>
      <c r="H14" s="35" t="s">
        <v>1768</v>
      </c>
      <c r="I14" s="35" t="s">
        <v>1756</v>
      </c>
      <c r="J14" s="35" t="s">
        <v>1470</v>
      </c>
      <c r="K14" s="49" t="s">
        <v>1690</v>
      </c>
      <c r="M14" s="49" t="s">
        <v>1296</v>
      </c>
      <c r="N14" s="49" t="s">
        <v>1298</v>
      </c>
    </row>
    <row r="15" spans="1:14" hidden="1" x14ac:dyDescent="0.2">
      <c r="A15" s="35">
        <v>14</v>
      </c>
      <c r="B15" s="50">
        <v>44631.578055555598</v>
      </c>
      <c r="C15" s="50">
        <v>44631.5831944444</v>
      </c>
      <c r="D15" s="35" t="s">
        <v>1468</v>
      </c>
      <c r="E15" s="35" t="s">
        <v>1753</v>
      </c>
      <c r="F15" s="51">
        <v>44630</v>
      </c>
      <c r="G15" s="35" t="s">
        <v>1466</v>
      </c>
      <c r="H15" s="35" t="s">
        <v>1767</v>
      </c>
      <c r="I15" s="35" t="s">
        <v>1766</v>
      </c>
      <c r="J15" s="35" t="s">
        <v>1750</v>
      </c>
      <c r="K15" s="49" t="s">
        <v>1451</v>
      </c>
      <c r="M15" s="49" t="s">
        <v>1296</v>
      </c>
      <c r="N15" s="49" t="s">
        <v>1296</v>
      </c>
    </row>
    <row r="16" spans="1:14" hidden="1" x14ac:dyDescent="0.2">
      <c r="A16" s="35">
        <v>15</v>
      </c>
      <c r="B16" s="50">
        <v>44632.407592592601</v>
      </c>
      <c r="C16" s="50">
        <v>44632.425046296303</v>
      </c>
      <c r="D16" s="35" t="s">
        <v>1765</v>
      </c>
      <c r="E16" s="35" t="s">
        <v>1625</v>
      </c>
      <c r="F16" s="51">
        <v>44632</v>
      </c>
      <c r="G16" s="35" t="s">
        <v>1312</v>
      </c>
      <c r="H16" s="35" t="s">
        <v>1764</v>
      </c>
      <c r="I16" s="35" t="s">
        <v>1763</v>
      </c>
      <c r="J16" s="35" t="s">
        <v>1483</v>
      </c>
      <c r="K16" s="35" t="s">
        <v>1762</v>
      </c>
      <c r="M16" s="49" t="s">
        <v>1391</v>
      </c>
      <c r="N16" s="49" t="s">
        <v>1249</v>
      </c>
    </row>
    <row r="17" spans="1:14" hidden="1" x14ac:dyDescent="0.2">
      <c r="A17" s="35">
        <v>16</v>
      </c>
      <c r="B17" s="50">
        <v>44631.606909722199</v>
      </c>
      <c r="C17" s="50">
        <v>44632.4588657407</v>
      </c>
      <c r="D17" s="35" t="s">
        <v>1468</v>
      </c>
      <c r="E17" s="35" t="s">
        <v>1620</v>
      </c>
      <c r="F17" s="51">
        <v>44631</v>
      </c>
      <c r="G17" s="35" t="s">
        <v>1466</v>
      </c>
      <c r="H17" s="35" t="s">
        <v>1761</v>
      </c>
      <c r="I17" s="35" t="s">
        <v>1760</v>
      </c>
      <c r="J17" s="35" t="s">
        <v>1759</v>
      </c>
      <c r="K17" s="49" t="s">
        <v>1758</v>
      </c>
      <c r="M17" s="49" t="s">
        <v>1295</v>
      </c>
      <c r="N17" s="49" t="s">
        <v>1298</v>
      </c>
    </row>
    <row r="18" spans="1:14" hidden="1" x14ac:dyDescent="0.2">
      <c r="A18" s="35">
        <v>17</v>
      </c>
      <c r="B18" s="50">
        <v>44632.477719907401</v>
      </c>
      <c r="C18" s="50">
        <v>44632.480208333298</v>
      </c>
      <c r="D18" s="35" t="s">
        <v>1468</v>
      </c>
      <c r="E18" s="35" t="s">
        <v>1473</v>
      </c>
      <c r="F18" s="51">
        <v>44631</v>
      </c>
      <c r="G18" s="35" t="s">
        <v>1466</v>
      </c>
      <c r="H18" s="35" t="s">
        <v>1757</v>
      </c>
      <c r="I18" s="35" t="s">
        <v>1756</v>
      </c>
      <c r="J18" s="35" t="s">
        <v>1755</v>
      </c>
      <c r="K18" s="49" t="s">
        <v>1690</v>
      </c>
      <c r="M18" s="49" t="s">
        <v>1297</v>
      </c>
      <c r="N18" s="49" t="s">
        <v>1298</v>
      </c>
    </row>
    <row r="19" spans="1:14" hidden="1" x14ac:dyDescent="0.2">
      <c r="A19" s="35">
        <v>18</v>
      </c>
      <c r="B19" s="50">
        <v>44632.480578703697</v>
      </c>
      <c r="C19" s="50">
        <v>44632.484444444402</v>
      </c>
      <c r="D19" s="35" t="s">
        <v>1468</v>
      </c>
      <c r="E19" s="35" t="s">
        <v>1753</v>
      </c>
      <c r="F19" s="51">
        <v>44631</v>
      </c>
      <c r="G19" s="35" t="s">
        <v>1466</v>
      </c>
      <c r="H19" s="35" t="s">
        <v>1754</v>
      </c>
      <c r="I19" s="35" t="s">
        <v>1751</v>
      </c>
      <c r="J19" s="35" t="s">
        <v>1750</v>
      </c>
      <c r="K19" s="49" t="s">
        <v>1451</v>
      </c>
      <c r="M19" s="49" t="s">
        <v>1297</v>
      </c>
      <c r="N19" s="49" t="s">
        <v>1295</v>
      </c>
    </row>
    <row r="20" spans="1:14" hidden="1" x14ac:dyDescent="0.2">
      <c r="A20" s="35">
        <v>19</v>
      </c>
      <c r="B20" s="50">
        <v>44632.484571759298</v>
      </c>
      <c r="C20" s="50">
        <v>44632.486562500002</v>
      </c>
      <c r="D20" s="35" t="s">
        <v>1468</v>
      </c>
      <c r="E20" s="35" t="s">
        <v>1753</v>
      </c>
      <c r="F20" s="51">
        <v>44631</v>
      </c>
      <c r="G20" s="35" t="s">
        <v>1466</v>
      </c>
      <c r="H20" s="35" t="s">
        <v>1752</v>
      </c>
      <c r="I20" s="35" t="s">
        <v>1751</v>
      </c>
      <c r="J20" s="35" t="s">
        <v>1750</v>
      </c>
      <c r="K20" s="49" t="s">
        <v>1451</v>
      </c>
      <c r="M20" s="49" t="s">
        <v>1297</v>
      </c>
      <c r="N20" s="49" t="s">
        <v>1295</v>
      </c>
    </row>
    <row r="21" spans="1:14" hidden="1" x14ac:dyDescent="0.2">
      <c r="A21" s="35">
        <v>20</v>
      </c>
      <c r="B21" s="50">
        <v>44632.486828703702</v>
      </c>
      <c r="C21" s="50">
        <v>44632.490601851903</v>
      </c>
      <c r="D21" s="35" t="s">
        <v>1468</v>
      </c>
      <c r="E21" s="35" t="s">
        <v>1654</v>
      </c>
      <c r="F21" s="51">
        <v>44631</v>
      </c>
      <c r="G21" s="35" t="s">
        <v>1466</v>
      </c>
      <c r="H21" s="35" t="s">
        <v>1749</v>
      </c>
      <c r="I21" s="35" t="s">
        <v>1699</v>
      </c>
      <c r="J21" s="35" t="s">
        <v>1685</v>
      </c>
      <c r="K21" s="35" t="s">
        <v>1743</v>
      </c>
      <c r="M21" s="49" t="s">
        <v>1295</v>
      </c>
      <c r="N21" s="49" t="s">
        <v>1298</v>
      </c>
    </row>
    <row r="22" spans="1:14" hidden="1" x14ac:dyDescent="0.2">
      <c r="A22" s="35">
        <v>21</v>
      </c>
      <c r="B22" s="50">
        <v>44632.532314814802</v>
      </c>
      <c r="C22" s="50">
        <v>44632.534976851901</v>
      </c>
      <c r="D22" s="35" t="s">
        <v>1564</v>
      </c>
      <c r="E22" s="35" t="s">
        <v>1625</v>
      </c>
      <c r="F22" s="51">
        <v>44632</v>
      </c>
      <c r="G22" s="35" t="s">
        <v>1312</v>
      </c>
      <c r="H22" s="35" t="s">
        <v>1748</v>
      </c>
      <c r="I22" s="35" t="s">
        <v>1747</v>
      </c>
      <c r="J22" s="35" t="s">
        <v>1499</v>
      </c>
      <c r="K22" s="35" t="s">
        <v>1746</v>
      </c>
      <c r="M22" s="49" t="s">
        <v>1497</v>
      </c>
      <c r="N22" s="49" t="s">
        <v>1249</v>
      </c>
    </row>
    <row r="23" spans="1:14" hidden="1" x14ac:dyDescent="0.2">
      <c r="A23" s="35">
        <v>22</v>
      </c>
      <c r="B23" s="50">
        <v>44632.490763888898</v>
      </c>
      <c r="C23" s="50">
        <v>44632.538483796299</v>
      </c>
      <c r="D23" s="35" t="s">
        <v>1468</v>
      </c>
      <c r="E23" s="35" t="s">
        <v>1508</v>
      </c>
      <c r="F23" s="51">
        <v>44631</v>
      </c>
      <c r="G23" s="35" t="s">
        <v>1466</v>
      </c>
      <c r="H23" s="35" t="s">
        <v>1745</v>
      </c>
      <c r="I23" s="35" t="s">
        <v>1744</v>
      </c>
      <c r="J23" s="35" t="s">
        <v>1685</v>
      </c>
      <c r="K23" s="35" t="s">
        <v>1743</v>
      </c>
      <c r="M23" s="49" t="s">
        <v>1295</v>
      </c>
      <c r="N23" s="49" t="s">
        <v>1298</v>
      </c>
    </row>
    <row r="24" spans="1:14" hidden="1" x14ac:dyDescent="0.2">
      <c r="A24" s="35">
        <v>23</v>
      </c>
      <c r="B24" s="50">
        <v>44632.538900462998</v>
      </c>
      <c r="C24" s="50">
        <v>44632.544421296298</v>
      </c>
      <c r="D24" s="35" t="s">
        <v>1742</v>
      </c>
      <c r="E24" s="35" t="s">
        <v>1523</v>
      </c>
      <c r="F24" s="51">
        <v>44631</v>
      </c>
      <c r="G24" s="35" t="s">
        <v>1466</v>
      </c>
      <c r="H24" s="35" t="s">
        <v>1741</v>
      </c>
      <c r="I24" s="35" t="s">
        <v>1494</v>
      </c>
      <c r="J24" s="35" t="s">
        <v>1483</v>
      </c>
      <c r="K24" s="49" t="s">
        <v>1482</v>
      </c>
      <c r="M24" s="49" t="s">
        <v>1391</v>
      </c>
      <c r="N24" s="49" t="s">
        <v>1249</v>
      </c>
    </row>
    <row r="25" spans="1:14" hidden="1" x14ac:dyDescent="0.2">
      <c r="A25" s="35">
        <v>24</v>
      </c>
      <c r="B25" s="50">
        <v>44632.544652777797</v>
      </c>
      <c r="C25" s="50">
        <v>44632.550289351901</v>
      </c>
      <c r="D25" s="35" t="s">
        <v>1468</v>
      </c>
      <c r="E25" s="35" t="s">
        <v>1492</v>
      </c>
      <c r="F25" s="51">
        <v>44631</v>
      </c>
      <c r="G25" s="35" t="s">
        <v>1466</v>
      </c>
      <c r="H25" s="35" t="s">
        <v>1740</v>
      </c>
      <c r="I25" s="35" t="s">
        <v>1729</v>
      </c>
      <c r="J25" s="35" t="s">
        <v>1739</v>
      </c>
      <c r="K25" s="35" t="s">
        <v>1738</v>
      </c>
      <c r="M25" s="49" t="s">
        <v>1295</v>
      </c>
      <c r="N25" s="49" t="s">
        <v>1298</v>
      </c>
    </row>
    <row r="26" spans="1:14" hidden="1" x14ac:dyDescent="0.2">
      <c r="A26" s="35">
        <v>25</v>
      </c>
      <c r="B26" s="50">
        <v>44632.550451388903</v>
      </c>
      <c r="C26" s="50">
        <v>44632.552557870396</v>
      </c>
      <c r="D26" s="35" t="s">
        <v>1468</v>
      </c>
      <c r="E26" s="35" t="s">
        <v>1523</v>
      </c>
      <c r="F26" s="51">
        <v>44631</v>
      </c>
      <c r="G26" s="35" t="s">
        <v>1466</v>
      </c>
      <c r="H26" s="35" t="s">
        <v>1737</v>
      </c>
      <c r="I26" s="35" t="s">
        <v>1494</v>
      </c>
      <c r="J26" s="35" t="s">
        <v>1483</v>
      </c>
      <c r="K26" s="49" t="s">
        <v>1482</v>
      </c>
      <c r="M26" s="49" t="s">
        <v>1610</v>
      </c>
      <c r="N26" s="49" t="s">
        <v>1249</v>
      </c>
    </row>
    <row r="27" spans="1:14" hidden="1" x14ac:dyDescent="0.2">
      <c r="A27" s="35">
        <v>26</v>
      </c>
      <c r="B27" s="50">
        <v>44632.552812499998</v>
      </c>
      <c r="C27" s="50">
        <v>44632.556388888901</v>
      </c>
      <c r="D27" s="35" t="s">
        <v>1468</v>
      </c>
      <c r="E27" s="35" t="s">
        <v>1523</v>
      </c>
      <c r="F27" s="51">
        <v>44631</v>
      </c>
      <c r="G27" s="35" t="s">
        <v>1466</v>
      </c>
      <c r="H27" s="35" t="s">
        <v>1736</v>
      </c>
      <c r="I27" s="35" t="s">
        <v>1484</v>
      </c>
      <c r="J27" s="35" t="s">
        <v>1483</v>
      </c>
      <c r="K27" s="49" t="s">
        <v>1482</v>
      </c>
      <c r="M27" s="49" t="s">
        <v>1391</v>
      </c>
      <c r="N27" s="49" t="s">
        <v>1249</v>
      </c>
    </row>
    <row r="28" spans="1:14" hidden="1" x14ac:dyDescent="0.2">
      <c r="A28" s="35">
        <v>27</v>
      </c>
      <c r="B28" s="50">
        <v>44632.556504629603</v>
      </c>
      <c r="C28" s="50">
        <v>44632.558888888903</v>
      </c>
      <c r="D28" s="35" t="s">
        <v>1468</v>
      </c>
      <c r="E28" s="35" t="s">
        <v>1523</v>
      </c>
      <c r="F28" s="51">
        <v>44631</v>
      </c>
      <c r="G28" s="35" t="s">
        <v>1466</v>
      </c>
      <c r="H28" s="35" t="s">
        <v>1735</v>
      </c>
      <c r="I28" s="35" t="s">
        <v>1484</v>
      </c>
      <c r="J28" s="35" t="s">
        <v>1483</v>
      </c>
      <c r="K28" s="49" t="s">
        <v>1482</v>
      </c>
      <c r="M28" s="49" t="s">
        <v>1344</v>
      </c>
      <c r="N28" s="49" t="s">
        <v>1249</v>
      </c>
    </row>
    <row r="29" spans="1:14" hidden="1" x14ac:dyDescent="0.2">
      <c r="A29" s="35">
        <v>28</v>
      </c>
      <c r="B29" s="50">
        <v>44632.559050925898</v>
      </c>
      <c r="C29" s="50">
        <v>44632.563182870399</v>
      </c>
      <c r="D29" s="35" t="s">
        <v>1468</v>
      </c>
      <c r="E29" s="35" t="s">
        <v>1733</v>
      </c>
      <c r="F29" s="51">
        <v>44631</v>
      </c>
      <c r="G29" s="35" t="s">
        <v>1466</v>
      </c>
      <c r="H29" s="35" t="s">
        <v>1734</v>
      </c>
      <c r="I29" s="35" t="s">
        <v>1731</v>
      </c>
      <c r="J29" s="35" t="s">
        <v>1657</v>
      </c>
      <c r="K29" s="35" t="s">
        <v>1462</v>
      </c>
      <c r="M29" s="49" t="s">
        <v>1295</v>
      </c>
      <c r="N29" s="49" t="s">
        <v>1295</v>
      </c>
    </row>
    <row r="30" spans="1:14" hidden="1" x14ac:dyDescent="0.2">
      <c r="A30" s="35">
        <v>29</v>
      </c>
      <c r="B30" s="50">
        <v>44632.563321759299</v>
      </c>
      <c r="C30" s="50">
        <v>44632.566238425898</v>
      </c>
      <c r="D30" s="35" t="s">
        <v>1468</v>
      </c>
      <c r="E30" s="35" t="s">
        <v>1733</v>
      </c>
      <c r="F30" s="51">
        <v>44631</v>
      </c>
      <c r="G30" s="35" t="s">
        <v>1466</v>
      </c>
      <c r="H30" s="35" t="s">
        <v>1732</v>
      </c>
      <c r="I30" s="35" t="s">
        <v>1731</v>
      </c>
      <c r="J30" s="35" t="s">
        <v>1657</v>
      </c>
      <c r="K30" s="35" t="s">
        <v>1462</v>
      </c>
      <c r="M30" s="49" t="s">
        <v>1249</v>
      </c>
      <c r="N30" s="49" t="s">
        <v>1295</v>
      </c>
    </row>
    <row r="31" spans="1:14" hidden="1" x14ac:dyDescent="0.2">
      <c r="A31" s="35">
        <v>30</v>
      </c>
      <c r="B31" s="50">
        <v>44633.295590277798</v>
      </c>
      <c r="C31" s="50">
        <v>44633.361701388902</v>
      </c>
      <c r="D31" s="35" t="s">
        <v>1468</v>
      </c>
      <c r="E31" s="35" t="s">
        <v>1492</v>
      </c>
      <c r="F31" s="51">
        <v>44632</v>
      </c>
      <c r="G31" s="35" t="s">
        <v>1466</v>
      </c>
      <c r="H31" s="35" t="s">
        <v>1730</v>
      </c>
      <c r="I31" s="35" t="s">
        <v>1729</v>
      </c>
      <c r="J31" s="35" t="s">
        <v>1728</v>
      </c>
      <c r="K31" s="49" t="s">
        <v>1727</v>
      </c>
      <c r="M31" s="49" t="s">
        <v>1249</v>
      </c>
      <c r="N31" s="49" t="s">
        <v>1298</v>
      </c>
    </row>
    <row r="32" spans="1:14" hidden="1" x14ac:dyDescent="0.2">
      <c r="A32" s="35">
        <v>31</v>
      </c>
      <c r="B32" s="50">
        <v>44633.361817129597</v>
      </c>
      <c r="C32" s="50">
        <v>44633.365694444401</v>
      </c>
      <c r="D32" s="35" t="s">
        <v>1468</v>
      </c>
      <c r="E32" s="35" t="s">
        <v>1654</v>
      </c>
      <c r="F32" s="51">
        <v>44632</v>
      </c>
      <c r="G32" s="35" t="s">
        <v>1466</v>
      </c>
      <c r="H32" s="35" t="s">
        <v>1726</v>
      </c>
      <c r="I32" s="35" t="s">
        <v>1699</v>
      </c>
      <c r="J32" s="35" t="s">
        <v>1685</v>
      </c>
      <c r="K32" s="35" t="s">
        <v>1650</v>
      </c>
      <c r="M32" s="49" t="s">
        <v>1295</v>
      </c>
      <c r="N32" s="49" t="s">
        <v>1298</v>
      </c>
    </row>
    <row r="33" spans="1:14" hidden="1" x14ac:dyDescent="0.2">
      <c r="A33" s="35">
        <v>32</v>
      </c>
      <c r="B33" s="50">
        <v>44633.365856481498</v>
      </c>
      <c r="C33" s="50">
        <v>44633.369131944397</v>
      </c>
      <c r="D33" s="35" t="s">
        <v>1468</v>
      </c>
      <c r="E33" s="35" t="s">
        <v>1523</v>
      </c>
      <c r="F33" s="51">
        <v>44632</v>
      </c>
      <c r="G33" s="35" t="s">
        <v>1466</v>
      </c>
      <c r="H33" s="35" t="s">
        <v>1725</v>
      </c>
      <c r="I33" s="35" t="s">
        <v>1494</v>
      </c>
      <c r="J33" s="35" t="s">
        <v>1483</v>
      </c>
      <c r="K33" s="49" t="s">
        <v>1482</v>
      </c>
      <c r="M33" s="49" t="s">
        <v>1391</v>
      </c>
      <c r="N33" s="49" t="s">
        <v>1249</v>
      </c>
    </row>
    <row r="34" spans="1:14" hidden="1" x14ac:dyDescent="0.2">
      <c r="A34" s="35">
        <v>33</v>
      </c>
      <c r="B34" s="50">
        <v>44633.369490740697</v>
      </c>
      <c r="C34" s="50">
        <v>44633.372129629599</v>
      </c>
      <c r="D34" s="35" t="s">
        <v>1468</v>
      </c>
      <c r="E34" s="35" t="s">
        <v>1523</v>
      </c>
      <c r="F34" s="51">
        <v>44632</v>
      </c>
      <c r="G34" s="35" t="s">
        <v>1466</v>
      </c>
      <c r="H34" s="35" t="s">
        <v>1724</v>
      </c>
      <c r="I34" s="35" t="s">
        <v>1494</v>
      </c>
      <c r="J34" s="35" t="s">
        <v>1483</v>
      </c>
      <c r="K34" s="49" t="s">
        <v>1482</v>
      </c>
      <c r="M34" s="49" t="s">
        <v>1327</v>
      </c>
      <c r="N34" s="49" t="s">
        <v>1249</v>
      </c>
    </row>
    <row r="35" spans="1:14" hidden="1" x14ac:dyDescent="0.2">
      <c r="A35" s="35">
        <v>34</v>
      </c>
      <c r="B35" s="50">
        <v>44633.372291666703</v>
      </c>
      <c r="C35" s="50">
        <v>44633.374629629601</v>
      </c>
      <c r="D35" s="35" t="s">
        <v>1468</v>
      </c>
      <c r="E35" s="35" t="s">
        <v>1492</v>
      </c>
      <c r="F35" s="51">
        <v>44632</v>
      </c>
      <c r="G35" s="35" t="s">
        <v>1466</v>
      </c>
      <c r="H35" s="35" t="s">
        <v>1723</v>
      </c>
      <c r="I35" s="35" t="s">
        <v>1688</v>
      </c>
      <c r="J35" s="35" t="s">
        <v>1685</v>
      </c>
      <c r="K35" s="35" t="s">
        <v>1650</v>
      </c>
      <c r="M35" s="49" t="s">
        <v>1295</v>
      </c>
      <c r="N35" s="49" t="s">
        <v>1298</v>
      </c>
    </row>
    <row r="36" spans="1:14" hidden="1" x14ac:dyDescent="0.2">
      <c r="A36" s="35">
        <v>35</v>
      </c>
      <c r="B36" s="50">
        <v>44633.374780092599</v>
      </c>
      <c r="C36" s="50">
        <v>44633.377488425896</v>
      </c>
      <c r="D36" s="35" t="s">
        <v>1468</v>
      </c>
      <c r="E36" s="35" t="s">
        <v>1492</v>
      </c>
      <c r="F36" s="51">
        <v>44632</v>
      </c>
      <c r="G36" s="35" t="s">
        <v>1466</v>
      </c>
      <c r="H36" s="35" t="s">
        <v>1722</v>
      </c>
      <c r="I36" s="35" t="s">
        <v>1688</v>
      </c>
      <c r="J36" s="35" t="s">
        <v>1721</v>
      </c>
      <c r="K36" s="35" t="s">
        <v>1650</v>
      </c>
      <c r="M36" s="49" t="s">
        <v>1249</v>
      </c>
      <c r="N36" s="49" t="s">
        <v>1298</v>
      </c>
    </row>
    <row r="37" spans="1:14" hidden="1" x14ac:dyDescent="0.2">
      <c r="A37" s="35">
        <v>36</v>
      </c>
      <c r="B37" s="50">
        <v>44633.377650463</v>
      </c>
      <c r="C37" s="50">
        <v>44633.379398148099</v>
      </c>
      <c r="D37" s="35" t="s">
        <v>1468</v>
      </c>
      <c r="E37" s="35" t="s">
        <v>1523</v>
      </c>
      <c r="F37" s="51">
        <v>44632</v>
      </c>
      <c r="G37" s="35" t="s">
        <v>1466</v>
      </c>
      <c r="H37" s="35" t="s">
        <v>1720</v>
      </c>
      <c r="I37" s="35" t="s">
        <v>1494</v>
      </c>
      <c r="J37" s="35" t="s">
        <v>1483</v>
      </c>
      <c r="K37" s="49" t="s">
        <v>1482</v>
      </c>
      <c r="M37" s="49" t="s">
        <v>1497</v>
      </c>
      <c r="N37" s="49" t="s">
        <v>1249</v>
      </c>
    </row>
    <row r="38" spans="1:14" hidden="1" x14ac:dyDescent="0.2">
      <c r="A38" s="35">
        <v>37</v>
      </c>
      <c r="B38" s="50">
        <v>44633.3797569444</v>
      </c>
      <c r="C38" s="50">
        <v>44633.382083333301</v>
      </c>
      <c r="D38" s="35" t="s">
        <v>1468</v>
      </c>
      <c r="E38" s="35" t="s">
        <v>1523</v>
      </c>
      <c r="F38" s="51">
        <v>44632</v>
      </c>
      <c r="G38" s="35" t="s">
        <v>1466</v>
      </c>
      <c r="H38" s="35" t="s">
        <v>1719</v>
      </c>
      <c r="I38" s="35" t="s">
        <v>1494</v>
      </c>
      <c r="J38" s="35" t="s">
        <v>1483</v>
      </c>
      <c r="K38" s="49" t="s">
        <v>1482</v>
      </c>
      <c r="M38" s="49" t="s">
        <v>1497</v>
      </c>
      <c r="N38" s="49" t="s">
        <v>1249</v>
      </c>
    </row>
    <row r="39" spans="1:14" hidden="1" x14ac:dyDescent="0.2">
      <c r="A39" s="35">
        <v>38</v>
      </c>
      <c r="B39" s="50">
        <v>44634.384282407402</v>
      </c>
      <c r="C39" s="50">
        <v>44634.386203703703</v>
      </c>
      <c r="D39" s="35" t="s">
        <v>1468</v>
      </c>
      <c r="E39" s="35" t="s">
        <v>1523</v>
      </c>
      <c r="F39" s="51">
        <v>44633</v>
      </c>
      <c r="G39" s="35" t="s">
        <v>1466</v>
      </c>
      <c r="H39" s="35" t="s">
        <v>1718</v>
      </c>
      <c r="I39" s="35" t="s">
        <v>1484</v>
      </c>
      <c r="J39" s="35" t="s">
        <v>1483</v>
      </c>
      <c r="K39" s="49" t="s">
        <v>1482</v>
      </c>
      <c r="M39" s="49" t="s">
        <v>1358</v>
      </c>
      <c r="N39" s="49" t="s">
        <v>1249</v>
      </c>
    </row>
    <row r="40" spans="1:14" hidden="1" x14ac:dyDescent="0.2">
      <c r="A40" s="35">
        <v>39</v>
      </c>
      <c r="B40" s="50">
        <v>44634.386307870402</v>
      </c>
      <c r="C40" s="50">
        <v>44634.388263888897</v>
      </c>
      <c r="D40" s="35" t="s">
        <v>1468</v>
      </c>
      <c r="E40" s="35" t="s">
        <v>1620</v>
      </c>
      <c r="F40" s="51">
        <v>44633</v>
      </c>
      <c r="G40" s="35" t="s">
        <v>1466</v>
      </c>
      <c r="H40" s="35" t="s">
        <v>1717</v>
      </c>
      <c r="I40" s="35" t="s">
        <v>1693</v>
      </c>
      <c r="J40" s="35" t="s">
        <v>1470</v>
      </c>
      <c r="K40" s="49" t="s">
        <v>1690</v>
      </c>
      <c r="M40" s="49" t="s">
        <v>1295</v>
      </c>
      <c r="N40" s="49" t="s">
        <v>1298</v>
      </c>
    </row>
    <row r="41" spans="1:14" hidden="1" x14ac:dyDescent="0.2">
      <c r="A41" s="35">
        <v>40</v>
      </c>
      <c r="B41" s="50">
        <v>44634.388344907398</v>
      </c>
      <c r="C41" s="50">
        <v>44634.389733796299</v>
      </c>
      <c r="D41" s="35" t="s">
        <v>1468</v>
      </c>
      <c r="E41" s="35" t="s">
        <v>1523</v>
      </c>
      <c r="F41" s="51">
        <v>44633</v>
      </c>
      <c r="G41" s="35" t="s">
        <v>1466</v>
      </c>
      <c r="H41" s="35" t="s">
        <v>1716</v>
      </c>
      <c r="I41" s="35" t="s">
        <v>1484</v>
      </c>
      <c r="J41" s="35" t="s">
        <v>1483</v>
      </c>
      <c r="K41" s="49" t="s">
        <v>1482</v>
      </c>
      <c r="M41" s="49" t="s">
        <v>1486</v>
      </c>
      <c r="N41" s="49" t="s">
        <v>1249</v>
      </c>
    </row>
    <row r="42" spans="1:14" hidden="1" x14ac:dyDescent="0.2">
      <c r="A42" s="35">
        <v>41</v>
      </c>
      <c r="B42" s="50">
        <v>44634.3898611111</v>
      </c>
      <c r="C42" s="50">
        <v>44634.392013888901</v>
      </c>
      <c r="D42" s="35" t="s">
        <v>1468</v>
      </c>
      <c r="E42" s="35" t="s">
        <v>1654</v>
      </c>
      <c r="F42" s="51">
        <v>44633</v>
      </c>
      <c r="G42" s="35" t="s">
        <v>1466</v>
      </c>
      <c r="H42" s="35" t="s">
        <v>1715</v>
      </c>
      <c r="I42" s="35" t="s">
        <v>1699</v>
      </c>
      <c r="J42" s="35" t="s">
        <v>1685</v>
      </c>
      <c r="K42" s="35" t="s">
        <v>1712</v>
      </c>
      <c r="M42" s="49" t="s">
        <v>1296</v>
      </c>
      <c r="N42" s="49" t="s">
        <v>1298</v>
      </c>
    </row>
    <row r="43" spans="1:14" hidden="1" x14ac:dyDescent="0.2">
      <c r="A43" s="35">
        <v>42</v>
      </c>
      <c r="B43" s="50">
        <v>44634.392222222203</v>
      </c>
      <c r="C43" s="50">
        <v>44634.394861111097</v>
      </c>
      <c r="D43" s="35" t="s">
        <v>1714</v>
      </c>
      <c r="E43" s="35" t="s">
        <v>1654</v>
      </c>
      <c r="F43" s="51">
        <v>44633</v>
      </c>
      <c r="G43" s="35" t="s">
        <v>1466</v>
      </c>
      <c r="H43" s="35" t="s">
        <v>1713</v>
      </c>
      <c r="I43" s="35" t="s">
        <v>1699</v>
      </c>
      <c r="J43" s="35" t="s">
        <v>1685</v>
      </c>
      <c r="K43" s="35" t="s">
        <v>1712</v>
      </c>
      <c r="M43" s="49" t="s">
        <v>1295</v>
      </c>
      <c r="N43" s="49" t="s">
        <v>1298</v>
      </c>
    </row>
    <row r="44" spans="1:14" hidden="1" x14ac:dyDescent="0.2">
      <c r="A44" s="35">
        <v>43</v>
      </c>
      <c r="B44" s="50">
        <v>44634.394988425898</v>
      </c>
      <c r="C44" s="50">
        <v>44634.396446759303</v>
      </c>
      <c r="D44" s="35" t="s">
        <v>1468</v>
      </c>
      <c r="E44" s="35" t="s">
        <v>1620</v>
      </c>
      <c r="F44" s="51">
        <v>44633</v>
      </c>
      <c r="G44" s="35" t="s">
        <v>1466</v>
      </c>
      <c r="H44" s="35" t="s">
        <v>1711</v>
      </c>
      <c r="I44" s="35" t="s">
        <v>1693</v>
      </c>
      <c r="J44" s="35" t="s">
        <v>1470</v>
      </c>
      <c r="K44" s="49" t="s">
        <v>1690</v>
      </c>
      <c r="M44" s="49" t="s">
        <v>1295</v>
      </c>
      <c r="N44" s="49" t="s">
        <v>1298</v>
      </c>
    </row>
    <row r="45" spans="1:14" hidden="1" x14ac:dyDescent="0.2">
      <c r="A45" s="35">
        <v>44</v>
      </c>
      <c r="B45" s="50">
        <v>44634.396585648101</v>
      </c>
      <c r="C45" s="50">
        <v>44634.3991550926</v>
      </c>
      <c r="D45" s="35" t="s">
        <v>1468</v>
      </c>
      <c r="E45" s="35" t="s">
        <v>1706</v>
      </c>
      <c r="F45" s="51">
        <v>44633</v>
      </c>
      <c r="G45" s="35" t="s">
        <v>1466</v>
      </c>
      <c r="H45" s="35" t="s">
        <v>1710</v>
      </c>
      <c r="I45" s="35" t="s">
        <v>1709</v>
      </c>
      <c r="J45" s="35" t="s">
        <v>1685</v>
      </c>
      <c r="K45" s="35" t="s">
        <v>1488</v>
      </c>
      <c r="M45" s="49" t="s">
        <v>1295</v>
      </c>
      <c r="N45" s="49" t="s">
        <v>1298</v>
      </c>
    </row>
    <row r="46" spans="1:14" hidden="1" x14ac:dyDescent="0.2">
      <c r="A46" s="35">
        <v>45</v>
      </c>
      <c r="B46" s="50">
        <v>44634.399328703701</v>
      </c>
      <c r="C46" s="50">
        <v>44634.404039351903</v>
      </c>
      <c r="D46" s="35" t="s">
        <v>1468</v>
      </c>
      <c r="E46" s="35" t="s">
        <v>1706</v>
      </c>
      <c r="F46" s="51">
        <v>44633</v>
      </c>
      <c r="G46" s="35" t="s">
        <v>1466</v>
      </c>
      <c r="H46" s="35" t="s">
        <v>1708</v>
      </c>
      <c r="I46" s="35" t="s">
        <v>1704</v>
      </c>
      <c r="J46" s="35" t="s">
        <v>1707</v>
      </c>
      <c r="K46" s="35" t="s">
        <v>1488</v>
      </c>
      <c r="M46" s="49" t="s">
        <v>1297</v>
      </c>
      <c r="N46" s="49" t="s">
        <v>1295</v>
      </c>
    </row>
    <row r="47" spans="1:14" hidden="1" x14ac:dyDescent="0.2">
      <c r="A47" s="35">
        <v>46</v>
      </c>
      <c r="B47" s="50">
        <v>44634.404166666704</v>
      </c>
      <c r="C47" s="50">
        <v>44634.405671296299</v>
      </c>
      <c r="D47" s="35" t="s">
        <v>1468</v>
      </c>
      <c r="E47" s="35" t="s">
        <v>1706</v>
      </c>
      <c r="F47" s="51">
        <v>44633</v>
      </c>
      <c r="G47" s="35" t="s">
        <v>1466</v>
      </c>
      <c r="H47" s="35" t="s">
        <v>1705</v>
      </c>
      <c r="I47" s="35" t="s">
        <v>1704</v>
      </c>
      <c r="J47" s="35" t="s">
        <v>1685</v>
      </c>
      <c r="K47" s="35" t="s">
        <v>1488</v>
      </c>
      <c r="M47" s="49" t="s">
        <v>1295</v>
      </c>
      <c r="N47" s="49" t="s">
        <v>1295</v>
      </c>
    </row>
    <row r="48" spans="1:14" hidden="1" x14ac:dyDescent="0.2">
      <c r="A48" s="35">
        <v>47</v>
      </c>
      <c r="B48" s="50">
        <v>44635.3452777778</v>
      </c>
      <c r="C48" s="50">
        <v>44635.356655092597</v>
      </c>
      <c r="D48" s="35" t="s">
        <v>1703</v>
      </c>
      <c r="E48" s="35" t="s">
        <v>1519</v>
      </c>
      <c r="F48" s="51">
        <v>44635</v>
      </c>
      <c r="G48" s="35" t="s">
        <v>1518</v>
      </c>
      <c r="H48" s="35" t="s">
        <v>1702</v>
      </c>
      <c r="I48" s="35" t="s">
        <v>1388</v>
      </c>
      <c r="J48" s="35" t="s">
        <v>1309</v>
      </c>
      <c r="K48" s="35" t="s">
        <v>1539</v>
      </c>
      <c r="L48" s="49" t="s">
        <v>1454</v>
      </c>
      <c r="M48" s="49" t="s">
        <v>1701</v>
      </c>
      <c r="N48" s="49" t="s">
        <v>1297</v>
      </c>
    </row>
    <row r="49" spans="1:14" hidden="1" x14ac:dyDescent="0.2">
      <c r="A49" s="35">
        <v>48</v>
      </c>
      <c r="B49" s="50">
        <v>44635.380497685197</v>
      </c>
      <c r="C49" s="50">
        <v>44635.397303240701</v>
      </c>
      <c r="D49" s="35" t="s">
        <v>1468</v>
      </c>
      <c r="E49" s="35" t="s">
        <v>1654</v>
      </c>
      <c r="F49" s="51">
        <v>44634</v>
      </c>
      <c r="G49" s="35" t="s">
        <v>1466</v>
      </c>
      <c r="H49" s="35" t="s">
        <v>1700</v>
      </c>
      <c r="I49" s="35" t="s">
        <v>1699</v>
      </c>
      <c r="J49" s="35" t="s">
        <v>1698</v>
      </c>
      <c r="K49" s="35" t="s">
        <v>1650</v>
      </c>
      <c r="M49" s="49" t="s">
        <v>1296</v>
      </c>
      <c r="N49" s="49" t="s">
        <v>1298</v>
      </c>
    </row>
    <row r="50" spans="1:14" hidden="1" x14ac:dyDescent="0.2">
      <c r="A50" s="35">
        <v>49</v>
      </c>
      <c r="B50" s="50">
        <v>44635.397546296299</v>
      </c>
      <c r="C50" s="50">
        <v>44635.402013888903</v>
      </c>
      <c r="D50" s="35" t="s">
        <v>1697</v>
      </c>
      <c r="E50" s="35" t="s">
        <v>1523</v>
      </c>
      <c r="F50" s="51">
        <v>44634</v>
      </c>
      <c r="G50" s="35" t="s">
        <v>1466</v>
      </c>
      <c r="H50" s="35" t="s">
        <v>1696</v>
      </c>
      <c r="I50" s="35" t="s">
        <v>1494</v>
      </c>
      <c r="J50" s="35" t="s">
        <v>1483</v>
      </c>
      <c r="K50" s="49" t="s">
        <v>1482</v>
      </c>
      <c r="M50" s="49" t="s">
        <v>1406</v>
      </c>
      <c r="N50" s="49" t="s">
        <v>1249</v>
      </c>
    </row>
    <row r="51" spans="1:14" hidden="1" x14ac:dyDescent="0.2">
      <c r="A51" s="35">
        <v>50</v>
      </c>
      <c r="B51" s="50">
        <v>44635.402187500003</v>
      </c>
      <c r="C51" s="50">
        <v>44635.404733796298</v>
      </c>
      <c r="D51" s="35" t="s">
        <v>1468</v>
      </c>
      <c r="E51" s="35" t="s">
        <v>1523</v>
      </c>
      <c r="F51" s="51">
        <v>44634</v>
      </c>
      <c r="G51" s="35" t="s">
        <v>1466</v>
      </c>
      <c r="H51" s="35" t="s">
        <v>1695</v>
      </c>
      <c r="I51" s="35" t="s">
        <v>1643</v>
      </c>
      <c r="J51" s="35" t="s">
        <v>1483</v>
      </c>
      <c r="K51" s="49" t="s">
        <v>1482</v>
      </c>
      <c r="M51" s="49" t="s">
        <v>1315</v>
      </c>
      <c r="N51" s="49" t="s">
        <v>1249</v>
      </c>
    </row>
    <row r="52" spans="1:14" hidden="1" x14ac:dyDescent="0.2">
      <c r="A52" s="35">
        <v>51</v>
      </c>
      <c r="B52" s="50">
        <v>44635.404930555596</v>
      </c>
      <c r="C52" s="50">
        <v>44635.407430555599</v>
      </c>
      <c r="D52" s="35" t="s">
        <v>1468</v>
      </c>
      <c r="E52" s="35" t="s">
        <v>1620</v>
      </c>
      <c r="F52" s="51">
        <v>44634</v>
      </c>
      <c r="G52" s="35" t="s">
        <v>1466</v>
      </c>
      <c r="H52" s="35" t="s">
        <v>1694</v>
      </c>
      <c r="I52" s="35" t="s">
        <v>1693</v>
      </c>
      <c r="J52" s="35" t="s">
        <v>1470</v>
      </c>
      <c r="K52" s="49" t="s">
        <v>1690</v>
      </c>
      <c r="M52" s="49" t="s">
        <v>1249</v>
      </c>
      <c r="N52" s="49" t="s">
        <v>1298</v>
      </c>
    </row>
    <row r="53" spans="1:14" hidden="1" x14ac:dyDescent="0.2">
      <c r="A53" s="35">
        <v>52</v>
      </c>
      <c r="B53" s="50">
        <v>44635.407604166699</v>
      </c>
      <c r="C53" s="50">
        <v>44635.409293981502</v>
      </c>
      <c r="D53" s="35" t="s">
        <v>1468</v>
      </c>
      <c r="E53" s="35" t="s">
        <v>1620</v>
      </c>
      <c r="F53" s="51">
        <v>44634</v>
      </c>
      <c r="G53" s="35" t="s">
        <v>1466</v>
      </c>
      <c r="H53" s="35" t="s">
        <v>1692</v>
      </c>
      <c r="I53" s="35" t="s">
        <v>1691</v>
      </c>
      <c r="J53" s="35" t="s">
        <v>1470</v>
      </c>
      <c r="K53" s="49" t="s">
        <v>1690</v>
      </c>
      <c r="M53" s="49" t="s">
        <v>1333</v>
      </c>
      <c r="N53" s="49" t="s">
        <v>1298</v>
      </c>
    </row>
    <row r="54" spans="1:14" hidden="1" x14ac:dyDescent="0.2">
      <c r="A54" s="35">
        <v>53</v>
      </c>
      <c r="B54" s="50">
        <v>44635.409525463001</v>
      </c>
      <c r="C54" s="50">
        <v>44635.4113194444</v>
      </c>
      <c r="D54" s="35" t="s">
        <v>1468</v>
      </c>
      <c r="E54" s="35" t="s">
        <v>1492</v>
      </c>
      <c r="F54" s="51">
        <v>44634</v>
      </c>
      <c r="G54" s="35" t="s">
        <v>1466</v>
      </c>
      <c r="H54" s="35" t="s">
        <v>1689</v>
      </c>
      <c r="I54" s="35" t="s">
        <v>1688</v>
      </c>
      <c r="J54" s="35" t="s">
        <v>1685</v>
      </c>
      <c r="K54" s="35" t="s">
        <v>1684</v>
      </c>
      <c r="M54" s="49" t="s">
        <v>1333</v>
      </c>
      <c r="N54" s="49" t="s">
        <v>1298</v>
      </c>
    </row>
    <row r="55" spans="1:14" hidden="1" x14ac:dyDescent="0.2">
      <c r="A55" s="35">
        <v>54</v>
      </c>
      <c r="B55" s="50">
        <v>44635.411493055602</v>
      </c>
      <c r="C55" s="50">
        <v>44635.413773148102</v>
      </c>
      <c r="D55" s="35" t="s">
        <v>1468</v>
      </c>
      <c r="E55" s="35" t="s">
        <v>1492</v>
      </c>
      <c r="F55" s="51">
        <v>44634</v>
      </c>
      <c r="G55" s="35" t="s">
        <v>1466</v>
      </c>
      <c r="H55" s="35" t="s">
        <v>1687</v>
      </c>
      <c r="I55" s="35" t="s">
        <v>1686</v>
      </c>
      <c r="J55" s="35" t="s">
        <v>1685</v>
      </c>
      <c r="K55" s="35" t="s">
        <v>1684</v>
      </c>
      <c r="M55" s="49" t="s">
        <v>1298</v>
      </c>
      <c r="N55" s="49" t="s">
        <v>1298</v>
      </c>
    </row>
    <row r="56" spans="1:14" hidden="1" x14ac:dyDescent="0.2">
      <c r="A56" s="35">
        <v>55</v>
      </c>
      <c r="B56" s="50">
        <v>44635.4171180556</v>
      </c>
      <c r="C56" s="50">
        <v>44635.426342592596</v>
      </c>
      <c r="D56" s="35" t="s">
        <v>1520</v>
      </c>
      <c r="E56" s="35" t="s">
        <v>1519</v>
      </c>
      <c r="F56" s="51">
        <v>44635</v>
      </c>
      <c r="G56" s="35" t="s">
        <v>1518</v>
      </c>
      <c r="H56" s="35" t="s">
        <v>1683</v>
      </c>
      <c r="I56" s="49" t="s">
        <v>1682</v>
      </c>
      <c r="J56" s="35" t="s">
        <v>1309</v>
      </c>
      <c r="K56" s="35" t="s">
        <v>1534</v>
      </c>
      <c r="M56" s="49" t="s">
        <v>1451</v>
      </c>
      <c r="N56" s="49" t="s">
        <v>1296</v>
      </c>
    </row>
    <row r="57" spans="1:14" hidden="1" x14ac:dyDescent="0.2">
      <c r="A57" s="35">
        <v>56</v>
      </c>
      <c r="B57" s="50">
        <v>44635.505532407398</v>
      </c>
      <c r="C57" s="50">
        <v>44635.506770833301</v>
      </c>
      <c r="D57" s="35" t="s">
        <v>1564</v>
      </c>
      <c r="E57" s="35" t="s">
        <v>1625</v>
      </c>
      <c r="F57" s="51">
        <v>44635</v>
      </c>
      <c r="G57" s="35" t="s">
        <v>1312</v>
      </c>
      <c r="H57" s="35" t="s">
        <v>1681</v>
      </c>
      <c r="I57" s="35" t="s">
        <v>1680</v>
      </c>
      <c r="J57" s="35" t="s">
        <v>1470</v>
      </c>
      <c r="K57" s="35" t="s">
        <v>1679</v>
      </c>
      <c r="L57" s="49" t="s">
        <v>1367</v>
      </c>
      <c r="M57" s="49" t="s">
        <v>1678</v>
      </c>
      <c r="N57" s="49" t="s">
        <v>1296</v>
      </c>
    </row>
    <row r="58" spans="1:14" hidden="1" x14ac:dyDescent="0.2">
      <c r="A58" s="35">
        <v>57</v>
      </c>
      <c r="B58" s="50">
        <v>44635.508020833302</v>
      </c>
      <c r="C58" s="50">
        <v>44635.508807870399</v>
      </c>
      <c r="D58" s="35" t="s">
        <v>1677</v>
      </c>
      <c r="E58" s="35" t="s">
        <v>1676</v>
      </c>
      <c r="F58" s="51">
        <v>44635</v>
      </c>
      <c r="G58" s="35" t="s">
        <v>1312</v>
      </c>
      <c r="H58" s="35" t="s">
        <v>1675</v>
      </c>
      <c r="I58" s="35" t="s">
        <v>1674</v>
      </c>
      <c r="J58" s="35" t="s">
        <v>1673</v>
      </c>
      <c r="K58" s="49" t="s">
        <v>1672</v>
      </c>
      <c r="M58" s="49" t="s">
        <v>1346</v>
      </c>
      <c r="N58" s="49" t="s">
        <v>1296</v>
      </c>
    </row>
    <row r="59" spans="1:14" hidden="1" x14ac:dyDescent="0.2">
      <c r="A59" s="35">
        <v>58</v>
      </c>
      <c r="B59" s="50">
        <v>44635.519305555601</v>
      </c>
      <c r="C59" s="50">
        <v>44635.532858796301</v>
      </c>
      <c r="D59" s="35" t="s">
        <v>1520</v>
      </c>
      <c r="E59" s="35" t="s">
        <v>1519</v>
      </c>
      <c r="F59" s="51">
        <v>44635</v>
      </c>
      <c r="G59" s="35" t="s">
        <v>1518</v>
      </c>
      <c r="H59" s="35" t="s">
        <v>1671</v>
      </c>
      <c r="I59" s="35" t="s">
        <v>1516</v>
      </c>
      <c r="J59" s="35" t="s">
        <v>1515</v>
      </c>
      <c r="K59" s="49" t="s">
        <v>1482</v>
      </c>
      <c r="M59" s="49" t="s">
        <v>1386</v>
      </c>
      <c r="N59" s="49" t="s">
        <v>1249</v>
      </c>
    </row>
    <row r="60" spans="1:14" hidden="1" x14ac:dyDescent="0.2">
      <c r="A60" s="35">
        <v>59</v>
      </c>
      <c r="B60" s="50">
        <v>44636.269953703697</v>
      </c>
      <c r="C60" s="50">
        <v>44636.273831018501</v>
      </c>
      <c r="D60" s="35" t="s">
        <v>1468</v>
      </c>
      <c r="E60" s="35" t="s">
        <v>1511</v>
      </c>
      <c r="F60" s="51">
        <v>44635</v>
      </c>
      <c r="G60" s="35" t="s">
        <v>1466</v>
      </c>
      <c r="H60" s="35" t="s">
        <v>1670</v>
      </c>
      <c r="I60" s="35" t="s">
        <v>1668</v>
      </c>
      <c r="J60" s="35" t="s">
        <v>1664</v>
      </c>
      <c r="K60" s="35" t="s">
        <v>1663</v>
      </c>
      <c r="M60" s="49" t="s">
        <v>1298</v>
      </c>
      <c r="N60" s="49" t="s">
        <v>1298</v>
      </c>
    </row>
    <row r="61" spans="1:14" hidden="1" x14ac:dyDescent="0.2">
      <c r="A61" s="35">
        <v>60</v>
      </c>
      <c r="B61" s="50">
        <v>44636.273923611101</v>
      </c>
      <c r="C61" s="50">
        <v>44636.277789351901</v>
      </c>
      <c r="D61" s="35" t="s">
        <v>1468</v>
      </c>
      <c r="E61" s="35" t="s">
        <v>1511</v>
      </c>
      <c r="F61" s="51">
        <v>44635</v>
      </c>
      <c r="G61" s="35" t="s">
        <v>1466</v>
      </c>
      <c r="H61" s="35" t="s">
        <v>1669</v>
      </c>
      <c r="I61" s="35" t="s">
        <v>1668</v>
      </c>
      <c r="J61" s="35" t="s">
        <v>1664</v>
      </c>
      <c r="K61" s="35" t="s">
        <v>1663</v>
      </c>
      <c r="M61" s="49" t="s">
        <v>1298</v>
      </c>
      <c r="N61" s="49" t="s">
        <v>1298</v>
      </c>
    </row>
    <row r="62" spans="1:14" hidden="1" x14ac:dyDescent="0.2">
      <c r="A62" s="35">
        <v>61</v>
      </c>
      <c r="B62" s="50">
        <v>44636.277893518498</v>
      </c>
      <c r="C62" s="50">
        <v>44636.280717592599</v>
      </c>
      <c r="D62" s="35" t="s">
        <v>1468</v>
      </c>
      <c r="E62" s="35" t="s">
        <v>1667</v>
      </c>
      <c r="F62" s="51">
        <v>44635</v>
      </c>
      <c r="G62" s="35" t="s">
        <v>1466</v>
      </c>
      <c r="H62" s="35" t="s">
        <v>1666</v>
      </c>
      <c r="I62" s="35" t="s">
        <v>1665</v>
      </c>
      <c r="J62" s="35" t="s">
        <v>1664</v>
      </c>
      <c r="K62" s="35" t="s">
        <v>1663</v>
      </c>
      <c r="M62" s="49" t="s">
        <v>1297</v>
      </c>
      <c r="N62" s="49" t="s">
        <v>1298</v>
      </c>
    </row>
    <row r="63" spans="1:14" hidden="1" x14ac:dyDescent="0.2">
      <c r="A63" s="35">
        <v>62</v>
      </c>
      <c r="B63" s="50">
        <v>44636.280925925901</v>
      </c>
      <c r="C63" s="50">
        <v>44636.284606481502</v>
      </c>
      <c r="D63" s="35" t="s">
        <v>1468</v>
      </c>
      <c r="E63" s="35" t="s">
        <v>1660</v>
      </c>
      <c r="F63" s="51">
        <v>44635</v>
      </c>
      <c r="G63" s="35" t="s">
        <v>1466</v>
      </c>
      <c r="H63" s="35" t="s">
        <v>1662</v>
      </c>
      <c r="I63" s="35" t="s">
        <v>1661</v>
      </c>
      <c r="J63" s="35" t="s">
        <v>1657</v>
      </c>
      <c r="K63" s="35" t="s">
        <v>1462</v>
      </c>
      <c r="M63" s="49" t="s">
        <v>1295</v>
      </c>
      <c r="N63" s="49" t="s">
        <v>1295</v>
      </c>
    </row>
    <row r="64" spans="1:14" hidden="1" x14ac:dyDescent="0.2">
      <c r="A64" s="35">
        <v>63</v>
      </c>
      <c r="B64" s="50">
        <v>44636.284722222197</v>
      </c>
      <c r="C64" s="50">
        <v>44636.286898148101</v>
      </c>
      <c r="D64" s="35" t="s">
        <v>1468</v>
      </c>
      <c r="E64" s="35" t="s">
        <v>1660</v>
      </c>
      <c r="F64" s="51">
        <v>44635</v>
      </c>
      <c r="G64" s="35" t="s">
        <v>1466</v>
      </c>
      <c r="H64" s="35" t="s">
        <v>1659</v>
      </c>
      <c r="I64" s="35" t="s">
        <v>1658</v>
      </c>
      <c r="J64" s="35" t="s">
        <v>1657</v>
      </c>
      <c r="K64" s="35" t="s">
        <v>1462</v>
      </c>
      <c r="M64" s="49" t="s">
        <v>1295</v>
      </c>
      <c r="N64" s="49" t="s">
        <v>1295</v>
      </c>
    </row>
    <row r="65" spans="1:14" hidden="1" x14ac:dyDescent="0.2">
      <c r="A65" s="35">
        <v>64</v>
      </c>
      <c r="B65" s="50">
        <v>44636.2869907407</v>
      </c>
      <c r="C65" s="50">
        <v>44636.290752314802</v>
      </c>
      <c r="D65" s="35" t="s">
        <v>1468</v>
      </c>
      <c r="E65" s="35" t="s">
        <v>1654</v>
      </c>
      <c r="F65" s="51">
        <v>44635</v>
      </c>
      <c r="G65" s="35" t="s">
        <v>1466</v>
      </c>
      <c r="H65" s="35" t="s">
        <v>1656</v>
      </c>
      <c r="I65" s="35" t="s">
        <v>1652</v>
      </c>
      <c r="J65" s="35" t="s">
        <v>1655</v>
      </c>
      <c r="K65" s="35" t="s">
        <v>1650</v>
      </c>
      <c r="M65" s="49" t="s">
        <v>1333</v>
      </c>
      <c r="N65" s="49" t="s">
        <v>1298</v>
      </c>
    </row>
    <row r="66" spans="1:14" hidden="1" x14ac:dyDescent="0.2">
      <c r="A66" s="35">
        <v>65</v>
      </c>
      <c r="B66" s="50">
        <v>44636.290925925903</v>
      </c>
      <c r="C66" s="50">
        <v>44636.293634259302</v>
      </c>
      <c r="D66" s="35" t="s">
        <v>1468</v>
      </c>
      <c r="E66" s="35" t="s">
        <v>1654</v>
      </c>
      <c r="F66" s="51">
        <v>44635</v>
      </c>
      <c r="G66" s="35" t="s">
        <v>1466</v>
      </c>
      <c r="H66" s="35" t="s">
        <v>1653</v>
      </c>
      <c r="I66" s="35" t="s">
        <v>1652</v>
      </c>
      <c r="J66" s="35" t="s">
        <v>1651</v>
      </c>
      <c r="K66" s="35" t="s">
        <v>1650</v>
      </c>
      <c r="M66" s="49" t="s">
        <v>1295</v>
      </c>
      <c r="N66" s="49" t="s">
        <v>1298</v>
      </c>
    </row>
    <row r="67" spans="1:14" hidden="1" x14ac:dyDescent="0.2">
      <c r="A67" s="35">
        <v>66</v>
      </c>
      <c r="B67" s="50">
        <v>44636.294027777803</v>
      </c>
      <c r="C67" s="50">
        <v>44636.297488425902</v>
      </c>
      <c r="D67" s="35" t="s">
        <v>1468</v>
      </c>
      <c r="E67" s="35" t="s">
        <v>1620</v>
      </c>
      <c r="F67" s="51">
        <v>44635</v>
      </c>
      <c r="G67" s="35" t="s">
        <v>1466</v>
      </c>
      <c r="H67" s="35" t="s">
        <v>1649</v>
      </c>
      <c r="I67" s="35" t="s">
        <v>1648</v>
      </c>
      <c r="J67" s="35" t="s">
        <v>1470</v>
      </c>
      <c r="K67" s="35" t="s">
        <v>1617</v>
      </c>
      <c r="M67" s="49" t="s">
        <v>1296</v>
      </c>
      <c r="N67" s="49" t="s">
        <v>1298</v>
      </c>
    </row>
    <row r="68" spans="1:14" hidden="1" x14ac:dyDescent="0.2">
      <c r="A68" s="35">
        <v>67</v>
      </c>
      <c r="B68" s="50">
        <v>44636.297928240703</v>
      </c>
      <c r="C68" s="50">
        <v>44636.301539351902</v>
      </c>
      <c r="D68" s="35" t="s">
        <v>1468</v>
      </c>
      <c r="E68" s="35" t="s">
        <v>1478</v>
      </c>
      <c r="F68" s="51">
        <v>44635</v>
      </c>
      <c r="G68" s="35" t="s">
        <v>1466</v>
      </c>
      <c r="H68" s="35" t="s">
        <v>1647</v>
      </c>
      <c r="I68" s="35" t="s">
        <v>1641</v>
      </c>
      <c r="J68" s="35" t="s">
        <v>1646</v>
      </c>
      <c r="K68" s="35" t="s">
        <v>1474</v>
      </c>
      <c r="M68" s="49" t="s">
        <v>1333</v>
      </c>
      <c r="N68" s="49" t="s">
        <v>1249</v>
      </c>
    </row>
    <row r="69" spans="1:14" hidden="1" x14ac:dyDescent="0.2">
      <c r="A69" s="35">
        <v>68</v>
      </c>
      <c r="B69" s="50">
        <v>44636.301620370403</v>
      </c>
      <c r="C69" s="50">
        <v>44636.307418981502</v>
      </c>
      <c r="D69" s="35" t="s">
        <v>1468</v>
      </c>
      <c r="E69" s="35" t="s">
        <v>1523</v>
      </c>
      <c r="F69" s="51">
        <v>44635</v>
      </c>
      <c r="G69" s="35" t="s">
        <v>1466</v>
      </c>
      <c r="H69" s="35" t="s">
        <v>1645</v>
      </c>
      <c r="I69" s="35" t="s">
        <v>1643</v>
      </c>
      <c r="J69" s="35" t="s">
        <v>1483</v>
      </c>
      <c r="K69" s="49" t="s">
        <v>1482</v>
      </c>
      <c r="M69" s="49" t="s">
        <v>1391</v>
      </c>
      <c r="N69" s="49" t="s">
        <v>1249</v>
      </c>
    </row>
    <row r="70" spans="1:14" hidden="1" x14ac:dyDescent="0.2">
      <c r="A70" s="35">
        <v>69</v>
      </c>
      <c r="B70" s="50">
        <v>44636.307928240698</v>
      </c>
      <c r="C70" s="50">
        <v>44636.309641203698</v>
      </c>
      <c r="D70" s="35" t="s">
        <v>1468</v>
      </c>
      <c r="E70" s="35" t="s">
        <v>1523</v>
      </c>
      <c r="F70" s="51">
        <v>44635</v>
      </c>
      <c r="G70" s="35" t="s">
        <v>1466</v>
      </c>
      <c r="H70" s="35" t="s">
        <v>1644</v>
      </c>
      <c r="I70" s="35" t="s">
        <v>1643</v>
      </c>
      <c r="J70" s="35" t="s">
        <v>1483</v>
      </c>
      <c r="K70" s="49" t="s">
        <v>1482</v>
      </c>
      <c r="M70" s="49" t="s">
        <v>1386</v>
      </c>
      <c r="N70" s="49" t="s">
        <v>1249</v>
      </c>
    </row>
    <row r="71" spans="1:14" hidden="1" x14ac:dyDescent="0.2">
      <c r="A71" s="35">
        <v>70</v>
      </c>
      <c r="B71" s="50">
        <v>44636.309780092597</v>
      </c>
      <c r="C71" s="50">
        <v>44636.312037037002</v>
      </c>
      <c r="D71" s="35" t="s">
        <v>1468</v>
      </c>
      <c r="E71" s="35" t="s">
        <v>1478</v>
      </c>
      <c r="F71" s="51">
        <v>44635</v>
      </c>
      <c r="G71" s="35" t="s">
        <v>1466</v>
      </c>
      <c r="H71" s="35" t="s">
        <v>1642</v>
      </c>
      <c r="I71" s="35" t="s">
        <v>1641</v>
      </c>
      <c r="J71" s="35" t="s">
        <v>1480</v>
      </c>
      <c r="K71" s="35" t="s">
        <v>1474</v>
      </c>
      <c r="M71" s="49" t="s">
        <v>1333</v>
      </c>
      <c r="N71" s="49" t="s">
        <v>1249</v>
      </c>
    </row>
    <row r="72" spans="1:14" hidden="1" x14ac:dyDescent="0.2">
      <c r="A72" s="35">
        <v>71</v>
      </c>
      <c r="B72" s="50">
        <v>44636.307210648098</v>
      </c>
      <c r="C72" s="50">
        <v>44636.324027777802</v>
      </c>
      <c r="D72" s="35" t="s">
        <v>1520</v>
      </c>
      <c r="E72" s="35" t="s">
        <v>1519</v>
      </c>
      <c r="F72" s="51">
        <v>44636</v>
      </c>
      <c r="G72" s="35" t="s">
        <v>1518</v>
      </c>
      <c r="H72" s="35" t="s">
        <v>1640</v>
      </c>
      <c r="I72" s="35" t="s">
        <v>1608</v>
      </c>
      <c r="J72" s="35" t="s">
        <v>1639</v>
      </c>
      <c r="K72" s="49" t="s">
        <v>1441</v>
      </c>
      <c r="M72" s="49" t="s">
        <v>1638</v>
      </c>
      <c r="N72" s="49" t="s">
        <v>1297</v>
      </c>
    </row>
    <row r="73" spans="1:14" hidden="1" x14ac:dyDescent="0.2">
      <c r="A73" s="35">
        <v>72</v>
      </c>
      <c r="B73" s="50">
        <v>44636.358321759297</v>
      </c>
      <c r="C73" s="50">
        <v>44636.381249999999</v>
      </c>
      <c r="D73" s="35" t="s">
        <v>1520</v>
      </c>
      <c r="E73" s="35" t="s">
        <v>1519</v>
      </c>
      <c r="F73" s="51">
        <v>44636</v>
      </c>
      <c r="G73" s="35" t="s">
        <v>1518</v>
      </c>
      <c r="H73" s="35" t="s">
        <v>1637</v>
      </c>
      <c r="I73" s="35" t="s">
        <v>1331</v>
      </c>
      <c r="J73" s="35" t="s">
        <v>1534</v>
      </c>
      <c r="K73" s="35" t="s">
        <v>1574</v>
      </c>
      <c r="M73" s="49" t="s">
        <v>1610</v>
      </c>
      <c r="N73" s="49" t="s">
        <v>1297</v>
      </c>
    </row>
    <row r="74" spans="1:14" hidden="1" x14ac:dyDescent="0.2">
      <c r="A74" s="35">
        <v>73</v>
      </c>
      <c r="B74" s="50">
        <v>44636.420717592599</v>
      </c>
      <c r="C74" s="50">
        <v>44636.423796296302</v>
      </c>
      <c r="D74" s="35" t="s">
        <v>1520</v>
      </c>
      <c r="E74" s="35" t="s">
        <v>1519</v>
      </c>
      <c r="F74" s="51">
        <v>44636</v>
      </c>
      <c r="G74" s="35" t="s">
        <v>1518</v>
      </c>
      <c r="H74" s="35" t="s">
        <v>1636</v>
      </c>
      <c r="I74" s="35" t="s">
        <v>1635</v>
      </c>
      <c r="J74" s="35" t="s">
        <v>1534</v>
      </c>
      <c r="K74" s="35" t="s">
        <v>1535</v>
      </c>
      <c r="M74" s="49" t="s">
        <v>1533</v>
      </c>
      <c r="N74" s="49" t="s">
        <v>1249</v>
      </c>
    </row>
    <row r="75" spans="1:14" hidden="1" x14ac:dyDescent="0.2">
      <c r="A75" s="35">
        <v>74</v>
      </c>
      <c r="B75" s="50">
        <v>44636.577037037001</v>
      </c>
      <c r="C75" s="50">
        <v>44636.579178240703</v>
      </c>
      <c r="D75" s="35" t="s">
        <v>1520</v>
      </c>
      <c r="E75" s="35" t="s">
        <v>1519</v>
      </c>
      <c r="F75" s="51">
        <v>44636</v>
      </c>
      <c r="G75" s="35" t="s">
        <v>1518</v>
      </c>
      <c r="H75" s="35" t="s">
        <v>1446</v>
      </c>
      <c r="I75" s="35" t="s">
        <v>1634</v>
      </c>
      <c r="J75" s="35" t="s">
        <v>1633</v>
      </c>
      <c r="K75" s="49" t="s">
        <v>1482</v>
      </c>
      <c r="M75" s="49" t="s">
        <v>1632</v>
      </c>
      <c r="N75" s="49" t="s">
        <v>1249</v>
      </c>
    </row>
    <row r="76" spans="1:14" hidden="1" x14ac:dyDescent="0.2">
      <c r="A76" s="35">
        <v>75</v>
      </c>
      <c r="B76" s="50">
        <v>44636.579224537003</v>
      </c>
      <c r="C76" s="50">
        <v>44636.581875000003</v>
      </c>
      <c r="D76" s="35" t="s">
        <v>1520</v>
      </c>
      <c r="E76" s="35" t="s">
        <v>1519</v>
      </c>
      <c r="F76" s="51">
        <v>44636</v>
      </c>
      <c r="G76" s="35" t="s">
        <v>1518</v>
      </c>
      <c r="H76" s="35" t="s">
        <v>1631</v>
      </c>
      <c r="I76" s="35" t="s">
        <v>1568</v>
      </c>
      <c r="J76" s="35" t="s">
        <v>1309</v>
      </c>
      <c r="K76" s="49" t="s">
        <v>1406</v>
      </c>
      <c r="M76" s="49" t="s">
        <v>1630</v>
      </c>
      <c r="N76" s="49" t="s">
        <v>1296</v>
      </c>
    </row>
    <row r="77" spans="1:14" hidden="1" x14ac:dyDescent="0.2">
      <c r="A77" s="35">
        <v>76</v>
      </c>
      <c r="B77" s="50">
        <v>44636.583171296297</v>
      </c>
      <c r="C77" s="50">
        <v>44636.585046296299</v>
      </c>
      <c r="D77" s="35" t="s">
        <v>1564</v>
      </c>
      <c r="E77" s="35" t="s">
        <v>1629</v>
      </c>
      <c r="F77" s="51">
        <v>44636</v>
      </c>
      <c r="G77" s="35" t="s">
        <v>1312</v>
      </c>
      <c r="H77" s="35" t="s">
        <v>1628</v>
      </c>
      <c r="I77" s="35" t="s">
        <v>1500</v>
      </c>
      <c r="J77" s="35" t="s">
        <v>1499</v>
      </c>
      <c r="K77" s="35" t="s">
        <v>1498</v>
      </c>
      <c r="M77" s="49" t="s">
        <v>1627</v>
      </c>
      <c r="N77" s="49" t="s">
        <v>1249</v>
      </c>
    </row>
    <row r="78" spans="1:14" hidden="1" x14ac:dyDescent="0.2">
      <c r="A78" s="35">
        <v>77</v>
      </c>
      <c r="B78" s="50">
        <v>44636.606145833299</v>
      </c>
      <c r="C78" s="50">
        <v>44636.6073032407</v>
      </c>
      <c r="D78" s="35" t="s">
        <v>1626</v>
      </c>
      <c r="E78" s="35" t="s">
        <v>1625</v>
      </c>
      <c r="F78" s="51">
        <v>44636</v>
      </c>
      <c r="G78" s="35" t="s">
        <v>1312</v>
      </c>
      <c r="H78" s="35" t="s">
        <v>1624</v>
      </c>
      <c r="I78" s="35" t="s">
        <v>1500</v>
      </c>
      <c r="J78" s="35" t="s">
        <v>1499</v>
      </c>
      <c r="K78" s="35" t="s">
        <v>1498</v>
      </c>
      <c r="M78" s="49" t="s">
        <v>1327</v>
      </c>
      <c r="N78" s="49" t="s">
        <v>1249</v>
      </c>
    </row>
    <row r="79" spans="1:14" hidden="1" x14ac:dyDescent="0.2">
      <c r="A79" s="35">
        <v>78</v>
      </c>
      <c r="B79" s="50">
        <v>44636.610833333303</v>
      </c>
      <c r="C79" s="50">
        <v>44636.620127314804</v>
      </c>
      <c r="D79" s="35" t="s">
        <v>1626</v>
      </c>
      <c r="E79" s="35" t="s">
        <v>1625</v>
      </c>
      <c r="F79" s="51">
        <v>44636</v>
      </c>
      <c r="G79" s="35" t="s">
        <v>1312</v>
      </c>
      <c r="H79" s="35" t="s">
        <v>1624</v>
      </c>
      <c r="I79" s="35" t="s">
        <v>1500</v>
      </c>
      <c r="J79" s="35" t="s">
        <v>1499</v>
      </c>
      <c r="K79" s="35" t="s">
        <v>1498</v>
      </c>
      <c r="M79" s="49" t="s">
        <v>1327</v>
      </c>
      <c r="N79" s="49" t="s">
        <v>1249</v>
      </c>
    </row>
    <row r="80" spans="1:14" hidden="1" x14ac:dyDescent="0.2">
      <c r="A80" s="35">
        <v>79</v>
      </c>
      <c r="B80" s="50">
        <v>44637.335416666698</v>
      </c>
      <c r="C80" s="50">
        <v>44637.338715277801</v>
      </c>
      <c r="D80" s="35" t="s">
        <v>1520</v>
      </c>
      <c r="E80" s="35" t="s">
        <v>1519</v>
      </c>
      <c r="F80" s="51">
        <v>44637</v>
      </c>
      <c r="G80" s="35" t="s">
        <v>1518</v>
      </c>
      <c r="H80" s="35" t="s">
        <v>1623</v>
      </c>
      <c r="I80" s="35" t="s">
        <v>1608</v>
      </c>
      <c r="J80" s="35" t="s">
        <v>1607</v>
      </c>
      <c r="K80" s="49" t="s">
        <v>1409</v>
      </c>
      <c r="M80" s="49" t="s">
        <v>1622</v>
      </c>
      <c r="N80" s="49" t="s">
        <v>1297</v>
      </c>
    </row>
    <row r="81" spans="1:14" hidden="1" x14ac:dyDescent="0.2">
      <c r="A81" s="35">
        <v>80</v>
      </c>
      <c r="B81" s="50">
        <v>44637.370289351798</v>
      </c>
      <c r="C81" s="50">
        <v>44637.372546296298</v>
      </c>
      <c r="D81" s="35" t="s">
        <v>1520</v>
      </c>
      <c r="E81" s="35" t="s">
        <v>1519</v>
      </c>
      <c r="F81" s="51">
        <v>44637</v>
      </c>
      <c r="G81" s="35" t="s">
        <v>1518</v>
      </c>
      <c r="H81" s="35" t="s">
        <v>1621</v>
      </c>
      <c r="I81" s="35" t="s">
        <v>1331</v>
      </c>
      <c r="J81" s="35" t="s">
        <v>1534</v>
      </c>
      <c r="K81" s="35" t="s">
        <v>1574</v>
      </c>
      <c r="M81" s="49" t="s">
        <v>1610</v>
      </c>
      <c r="N81" s="49" t="s">
        <v>1296</v>
      </c>
    </row>
    <row r="82" spans="1:14" hidden="1" x14ac:dyDescent="0.2">
      <c r="A82" s="35">
        <v>81</v>
      </c>
      <c r="B82" s="50">
        <v>44637.4063425926</v>
      </c>
      <c r="C82" s="50">
        <v>44637.412025463003</v>
      </c>
      <c r="D82" s="35" t="s">
        <v>1468</v>
      </c>
      <c r="E82" s="35" t="s">
        <v>1620</v>
      </c>
      <c r="F82" s="51">
        <v>44636</v>
      </c>
      <c r="G82" s="35" t="s">
        <v>1466</v>
      </c>
      <c r="H82" s="35" t="s">
        <v>1619</v>
      </c>
      <c r="I82" s="35" t="s">
        <v>1618</v>
      </c>
      <c r="J82" s="35" t="s">
        <v>1470</v>
      </c>
      <c r="K82" s="35" t="s">
        <v>1617</v>
      </c>
      <c r="M82" s="49" t="s">
        <v>1295</v>
      </c>
      <c r="N82" s="49" t="s">
        <v>1298</v>
      </c>
    </row>
    <row r="83" spans="1:14" hidden="1" x14ac:dyDescent="0.2">
      <c r="A83" s="35">
        <v>82</v>
      </c>
      <c r="B83" s="50">
        <v>44637.412164351903</v>
      </c>
      <c r="C83" s="50">
        <v>44637.415775463</v>
      </c>
      <c r="D83" s="35" t="s">
        <v>1468</v>
      </c>
      <c r="E83" s="35" t="s">
        <v>1546</v>
      </c>
      <c r="F83" s="51">
        <v>44636</v>
      </c>
      <c r="G83" s="35" t="s">
        <v>1466</v>
      </c>
      <c r="H83" s="35" t="s">
        <v>1616</v>
      </c>
      <c r="I83" s="35" t="s">
        <v>1615</v>
      </c>
      <c r="J83" s="35" t="s">
        <v>1614</v>
      </c>
      <c r="K83" s="35" t="s">
        <v>1488</v>
      </c>
      <c r="M83" s="49" t="s">
        <v>1333</v>
      </c>
      <c r="N83" s="49" t="s">
        <v>1295</v>
      </c>
    </row>
    <row r="84" spans="1:14" hidden="1" x14ac:dyDescent="0.2">
      <c r="A84" s="35">
        <v>83</v>
      </c>
      <c r="B84" s="50">
        <v>44637.435844907399</v>
      </c>
      <c r="C84" s="50">
        <v>44637.437685185199</v>
      </c>
      <c r="D84" s="35" t="s">
        <v>1520</v>
      </c>
      <c r="E84" s="35" t="s">
        <v>1519</v>
      </c>
      <c r="F84" s="51">
        <v>44637</v>
      </c>
      <c r="G84" s="35" t="s">
        <v>1518</v>
      </c>
      <c r="H84" s="35" t="s">
        <v>1572</v>
      </c>
      <c r="I84" s="35" t="s">
        <v>1556</v>
      </c>
      <c r="J84" s="35" t="s">
        <v>1534</v>
      </c>
      <c r="K84" s="35" t="s">
        <v>1535</v>
      </c>
      <c r="M84" s="49" t="s">
        <v>1486</v>
      </c>
      <c r="N84" s="49" t="s">
        <v>1296</v>
      </c>
    </row>
    <row r="85" spans="1:14" hidden="1" x14ac:dyDescent="0.2">
      <c r="A85" s="35">
        <v>84</v>
      </c>
      <c r="B85" s="50">
        <v>44637.512627314798</v>
      </c>
      <c r="C85" s="50">
        <v>44637.513854166697</v>
      </c>
      <c r="D85" s="35" t="s">
        <v>1520</v>
      </c>
      <c r="E85" s="35" t="s">
        <v>1519</v>
      </c>
      <c r="F85" s="51">
        <v>44637</v>
      </c>
      <c r="G85" s="35" t="s">
        <v>1518</v>
      </c>
      <c r="H85" s="35" t="s">
        <v>1613</v>
      </c>
      <c r="I85" s="35" t="s">
        <v>1559</v>
      </c>
      <c r="J85" s="35" t="s">
        <v>1515</v>
      </c>
      <c r="K85" s="49" t="s">
        <v>1482</v>
      </c>
      <c r="M85" s="49" t="s">
        <v>1497</v>
      </c>
      <c r="N85" s="49" t="s">
        <v>1249</v>
      </c>
    </row>
    <row r="86" spans="1:14" hidden="1" x14ac:dyDescent="0.2">
      <c r="A86" s="35">
        <v>85</v>
      </c>
      <c r="B86" s="50">
        <v>44637.550821759301</v>
      </c>
      <c r="C86" s="50">
        <v>44637.554224537002</v>
      </c>
      <c r="D86" s="35" t="s">
        <v>1520</v>
      </c>
      <c r="E86" s="35" t="s">
        <v>1519</v>
      </c>
      <c r="F86" s="51">
        <v>44637</v>
      </c>
      <c r="G86" s="35" t="s">
        <v>1518</v>
      </c>
      <c r="H86" s="35" t="s">
        <v>1612</v>
      </c>
      <c r="I86" s="35" t="s">
        <v>1611</v>
      </c>
      <c r="J86" s="35" t="s">
        <v>1309</v>
      </c>
      <c r="K86" s="35" t="s">
        <v>1412</v>
      </c>
      <c r="M86" s="49" t="s">
        <v>1380</v>
      </c>
      <c r="N86" s="49" t="s">
        <v>1296</v>
      </c>
    </row>
    <row r="87" spans="1:14" hidden="1" x14ac:dyDescent="0.2">
      <c r="A87" s="35">
        <v>86</v>
      </c>
      <c r="B87" s="50">
        <v>44637.612488425897</v>
      </c>
      <c r="C87" s="50">
        <v>44637.6143981481</v>
      </c>
      <c r="D87" s="35" t="s">
        <v>1520</v>
      </c>
      <c r="E87" s="35" t="s">
        <v>1519</v>
      </c>
      <c r="F87" s="51">
        <v>44637</v>
      </c>
      <c r="G87" s="35" t="s">
        <v>1518</v>
      </c>
      <c r="H87" s="35" t="s">
        <v>1555</v>
      </c>
      <c r="I87" s="35" t="s">
        <v>1516</v>
      </c>
      <c r="J87" s="35" t="s">
        <v>1515</v>
      </c>
      <c r="K87" s="49" t="s">
        <v>1482</v>
      </c>
      <c r="M87" s="49" t="s">
        <v>1610</v>
      </c>
      <c r="N87" s="49" t="s">
        <v>1249</v>
      </c>
    </row>
    <row r="88" spans="1:14" hidden="1" x14ac:dyDescent="0.2">
      <c r="A88" s="35">
        <v>87</v>
      </c>
      <c r="B88" s="50">
        <v>44638.335046296299</v>
      </c>
      <c r="C88" s="50">
        <v>44638.336886574099</v>
      </c>
      <c r="D88" s="35" t="s">
        <v>1520</v>
      </c>
      <c r="E88" s="35" t="s">
        <v>1519</v>
      </c>
      <c r="F88" s="51">
        <v>44638</v>
      </c>
      <c r="G88" s="35" t="s">
        <v>1518</v>
      </c>
      <c r="H88" s="35" t="s">
        <v>1609</v>
      </c>
      <c r="I88" s="35" t="s">
        <v>1608</v>
      </c>
      <c r="J88" s="35" t="s">
        <v>1607</v>
      </c>
      <c r="K88" s="49" t="s">
        <v>1409</v>
      </c>
      <c r="M88" s="49" t="s">
        <v>1606</v>
      </c>
      <c r="N88" s="49" t="s">
        <v>1297</v>
      </c>
    </row>
    <row r="89" spans="1:14" hidden="1" x14ac:dyDescent="0.2">
      <c r="A89" s="35">
        <v>88</v>
      </c>
      <c r="B89" s="50">
        <v>44638.376319444404</v>
      </c>
      <c r="C89" s="50">
        <v>44638.378402777802</v>
      </c>
      <c r="D89" s="35" t="s">
        <v>1468</v>
      </c>
      <c r="E89" s="35" t="s">
        <v>1523</v>
      </c>
      <c r="F89" s="51">
        <v>44637</v>
      </c>
      <c r="G89" s="35" t="s">
        <v>1466</v>
      </c>
      <c r="H89" s="35" t="s">
        <v>1605</v>
      </c>
      <c r="I89" s="35" t="s">
        <v>1484</v>
      </c>
      <c r="J89" s="35" t="s">
        <v>1483</v>
      </c>
      <c r="K89" s="49" t="s">
        <v>1482</v>
      </c>
      <c r="M89" s="49" t="s">
        <v>1358</v>
      </c>
      <c r="N89" s="49" t="s">
        <v>1249</v>
      </c>
    </row>
    <row r="90" spans="1:14" hidden="1" x14ac:dyDescent="0.2">
      <c r="A90" s="35">
        <v>89</v>
      </c>
      <c r="B90" s="50">
        <v>44638.378530092603</v>
      </c>
      <c r="C90" s="50">
        <v>44638.379745370403</v>
      </c>
      <c r="D90" s="35" t="s">
        <v>1468</v>
      </c>
      <c r="E90" s="35" t="s">
        <v>1523</v>
      </c>
      <c r="F90" s="51">
        <v>44637</v>
      </c>
      <c r="G90" s="35" t="s">
        <v>1466</v>
      </c>
      <c r="H90" s="35" t="s">
        <v>1604</v>
      </c>
      <c r="I90" s="35" t="s">
        <v>1603</v>
      </c>
      <c r="J90" s="35" t="s">
        <v>1483</v>
      </c>
      <c r="K90" s="49" t="s">
        <v>1482</v>
      </c>
      <c r="M90" s="49" t="s">
        <v>1386</v>
      </c>
      <c r="N90" s="49" t="s">
        <v>1249</v>
      </c>
    </row>
    <row r="91" spans="1:14" hidden="1" x14ac:dyDescent="0.2">
      <c r="A91" s="35">
        <v>90</v>
      </c>
      <c r="B91" s="50">
        <v>44638.379872685196</v>
      </c>
      <c r="C91" s="50">
        <v>44638.382638888899</v>
      </c>
      <c r="D91" s="35" t="s">
        <v>1468</v>
      </c>
      <c r="E91" s="35" t="s">
        <v>1478</v>
      </c>
      <c r="F91" s="51">
        <v>44637</v>
      </c>
      <c r="G91" s="35" t="s">
        <v>1466</v>
      </c>
      <c r="H91" s="35" t="s">
        <v>1602</v>
      </c>
      <c r="I91" s="35" t="s">
        <v>1476</v>
      </c>
      <c r="J91" s="35" t="s">
        <v>1601</v>
      </c>
      <c r="K91" s="35" t="s">
        <v>1474</v>
      </c>
      <c r="M91" s="49" t="s">
        <v>1333</v>
      </c>
      <c r="N91" s="49" t="s">
        <v>1249</v>
      </c>
    </row>
    <row r="92" spans="1:14" hidden="1" x14ac:dyDescent="0.2">
      <c r="A92" s="35">
        <v>91</v>
      </c>
      <c r="B92" s="50">
        <v>44638.383032407401</v>
      </c>
      <c r="C92" s="50">
        <v>44638.385879629597</v>
      </c>
      <c r="D92" s="35" t="s">
        <v>1468</v>
      </c>
      <c r="E92" s="35" t="s">
        <v>1579</v>
      </c>
      <c r="F92" s="51">
        <v>44637</v>
      </c>
      <c r="G92" s="35" t="s">
        <v>1466</v>
      </c>
      <c r="H92" s="35" t="s">
        <v>1600</v>
      </c>
      <c r="I92" s="35" t="s">
        <v>1596</v>
      </c>
      <c r="J92" s="35" t="s">
        <v>1599</v>
      </c>
      <c r="K92" s="35" t="s">
        <v>1594</v>
      </c>
      <c r="M92" s="49" t="s">
        <v>1295</v>
      </c>
      <c r="N92" s="49" t="s">
        <v>1295</v>
      </c>
    </row>
    <row r="93" spans="1:14" hidden="1" x14ac:dyDescent="0.2">
      <c r="A93" s="35">
        <v>92</v>
      </c>
      <c r="B93" s="50">
        <v>44638.386030092603</v>
      </c>
      <c r="C93" s="50">
        <v>44638.390115740702</v>
      </c>
      <c r="D93" s="35" t="s">
        <v>1468</v>
      </c>
      <c r="E93" s="35" t="s">
        <v>1478</v>
      </c>
      <c r="F93" s="51">
        <v>44637</v>
      </c>
      <c r="G93" s="35" t="s">
        <v>1466</v>
      </c>
      <c r="H93" s="35" t="s">
        <v>1598</v>
      </c>
      <c r="I93" s="35" t="s">
        <v>1476</v>
      </c>
      <c r="J93" s="35" t="s">
        <v>1475</v>
      </c>
      <c r="K93" s="35" t="s">
        <v>1474</v>
      </c>
      <c r="M93" s="49" t="s">
        <v>1333</v>
      </c>
      <c r="N93" s="49" t="s">
        <v>1249</v>
      </c>
    </row>
    <row r="94" spans="1:14" hidden="1" x14ac:dyDescent="0.2">
      <c r="A94" s="35">
        <v>93</v>
      </c>
      <c r="B94" s="50">
        <v>44638.391817129603</v>
      </c>
      <c r="C94" s="50">
        <v>44638.3963657407</v>
      </c>
      <c r="D94" s="35" t="s">
        <v>1468</v>
      </c>
      <c r="E94" s="35" t="s">
        <v>1579</v>
      </c>
      <c r="F94" s="51">
        <v>44637</v>
      </c>
      <c r="G94" s="35" t="s">
        <v>1466</v>
      </c>
      <c r="H94" s="35" t="s">
        <v>1597</v>
      </c>
      <c r="I94" s="35" t="s">
        <v>1596</v>
      </c>
      <c r="J94" s="35" t="s">
        <v>1595</v>
      </c>
      <c r="K94" s="35" t="s">
        <v>1594</v>
      </c>
      <c r="M94" s="49" t="s">
        <v>1249</v>
      </c>
      <c r="N94" s="49" t="s">
        <v>1298</v>
      </c>
    </row>
    <row r="95" spans="1:14" hidden="1" x14ac:dyDescent="0.2">
      <c r="A95" s="35">
        <v>94</v>
      </c>
      <c r="B95" s="50">
        <v>44638.396666666697</v>
      </c>
      <c r="C95" s="50">
        <v>44638.399166666699</v>
      </c>
      <c r="D95" s="35" t="s">
        <v>1468</v>
      </c>
      <c r="E95" s="35" t="s">
        <v>1508</v>
      </c>
      <c r="F95" s="51">
        <v>44637</v>
      </c>
      <c r="G95" s="35" t="s">
        <v>1466</v>
      </c>
      <c r="H95" s="35" t="s">
        <v>1593</v>
      </c>
      <c r="I95" s="35" t="s">
        <v>1506</v>
      </c>
      <c r="J95" s="35" t="s">
        <v>1589</v>
      </c>
      <c r="K95" s="35" t="s">
        <v>1592</v>
      </c>
      <c r="M95" s="49" t="s">
        <v>1296</v>
      </c>
      <c r="N95" s="49" t="s">
        <v>1298</v>
      </c>
    </row>
    <row r="96" spans="1:14" hidden="1" x14ac:dyDescent="0.2">
      <c r="A96" s="35">
        <v>95</v>
      </c>
      <c r="B96" s="50">
        <v>44638.399409722202</v>
      </c>
      <c r="C96" s="50">
        <v>44638.401562500003</v>
      </c>
      <c r="D96" s="35" t="s">
        <v>1468</v>
      </c>
      <c r="E96" s="35" t="s">
        <v>1511</v>
      </c>
      <c r="F96" s="51">
        <v>44637</v>
      </c>
      <c r="G96" s="35" t="s">
        <v>1466</v>
      </c>
      <c r="H96" s="35" t="s">
        <v>1591</v>
      </c>
      <c r="I96" s="35" t="s">
        <v>1590</v>
      </c>
      <c r="J96" s="35" t="s">
        <v>1589</v>
      </c>
      <c r="K96" s="35" t="s">
        <v>1588</v>
      </c>
      <c r="M96" s="49" t="s">
        <v>1298</v>
      </c>
      <c r="N96" s="49" t="s">
        <v>1298</v>
      </c>
    </row>
    <row r="97" spans="1:14" hidden="1" x14ac:dyDescent="0.2">
      <c r="A97" s="35">
        <v>96</v>
      </c>
      <c r="B97" s="50">
        <v>44638.401851851901</v>
      </c>
      <c r="C97" s="50">
        <v>44638.404479166697</v>
      </c>
      <c r="D97" s="35" t="s">
        <v>1468</v>
      </c>
      <c r="E97" s="35" t="s">
        <v>1523</v>
      </c>
      <c r="F97" s="51">
        <v>44637</v>
      </c>
      <c r="G97" s="35" t="s">
        <v>1466</v>
      </c>
      <c r="H97" s="35" t="s">
        <v>1587</v>
      </c>
      <c r="I97" s="35" t="s">
        <v>1484</v>
      </c>
      <c r="J97" s="35" t="s">
        <v>1483</v>
      </c>
      <c r="K97" s="49" t="s">
        <v>1482</v>
      </c>
      <c r="M97" s="49" t="s">
        <v>1370</v>
      </c>
      <c r="N97" s="49" t="s">
        <v>1249</v>
      </c>
    </row>
    <row r="98" spans="1:14" hidden="1" x14ac:dyDescent="0.2">
      <c r="A98" s="35">
        <v>97</v>
      </c>
      <c r="B98" s="50">
        <v>44638.404652777797</v>
      </c>
      <c r="C98" s="50">
        <v>44638.4061111111</v>
      </c>
      <c r="D98" s="35" t="s">
        <v>1468</v>
      </c>
      <c r="E98" s="35" t="s">
        <v>1523</v>
      </c>
      <c r="F98" s="51">
        <v>44637</v>
      </c>
      <c r="G98" s="35" t="s">
        <v>1466</v>
      </c>
      <c r="H98" s="35" t="s">
        <v>1586</v>
      </c>
      <c r="I98" s="35" t="s">
        <v>1484</v>
      </c>
      <c r="J98" s="35" t="s">
        <v>1483</v>
      </c>
      <c r="K98" s="49" t="s">
        <v>1482</v>
      </c>
      <c r="M98" s="49" t="s">
        <v>1512</v>
      </c>
      <c r="N98" s="49" t="s">
        <v>1249</v>
      </c>
    </row>
    <row r="99" spans="1:14" hidden="1" x14ac:dyDescent="0.2">
      <c r="A99" s="35">
        <v>98</v>
      </c>
      <c r="B99" s="50">
        <v>44638.406319444402</v>
      </c>
      <c r="C99" s="50">
        <v>44638.409027777801</v>
      </c>
      <c r="D99" s="35" t="s">
        <v>1468</v>
      </c>
      <c r="E99" s="35" t="s">
        <v>1508</v>
      </c>
      <c r="F99" s="51">
        <v>44637</v>
      </c>
      <c r="G99" s="35" t="s">
        <v>1466</v>
      </c>
      <c r="H99" s="35" t="s">
        <v>1585</v>
      </c>
      <c r="I99" s="35" t="s">
        <v>1582</v>
      </c>
      <c r="J99" s="35" t="s">
        <v>1470</v>
      </c>
      <c r="K99" s="35" t="s">
        <v>1584</v>
      </c>
      <c r="M99" s="49" t="s">
        <v>1333</v>
      </c>
      <c r="N99" s="49" t="s">
        <v>1298</v>
      </c>
    </row>
    <row r="100" spans="1:14" hidden="1" x14ac:dyDescent="0.2">
      <c r="A100" s="35">
        <v>99</v>
      </c>
      <c r="B100" s="50">
        <v>44638.409178240698</v>
      </c>
      <c r="C100" s="50">
        <v>44638.411053240699</v>
      </c>
      <c r="D100" s="35" t="s">
        <v>1468</v>
      </c>
      <c r="E100" s="35" t="s">
        <v>1508</v>
      </c>
      <c r="F100" s="51">
        <v>44637</v>
      </c>
      <c r="G100" s="35" t="s">
        <v>1466</v>
      </c>
      <c r="H100" s="35" t="s">
        <v>1583</v>
      </c>
      <c r="I100" s="35" t="s">
        <v>1582</v>
      </c>
      <c r="J100" s="35" t="s">
        <v>1470</v>
      </c>
      <c r="K100" s="35" t="s">
        <v>1581</v>
      </c>
      <c r="M100" s="49" t="s">
        <v>1297</v>
      </c>
      <c r="N100" s="49" t="s">
        <v>1298</v>
      </c>
    </row>
    <row r="101" spans="1:14" hidden="1" x14ac:dyDescent="0.2">
      <c r="A101" s="35">
        <v>100</v>
      </c>
      <c r="B101" s="50">
        <v>44638.411215277803</v>
      </c>
      <c r="C101" s="50">
        <v>44638.4145601852</v>
      </c>
      <c r="D101" s="35" t="s">
        <v>1468</v>
      </c>
      <c r="E101" s="35" t="s">
        <v>1579</v>
      </c>
      <c r="F101" s="51">
        <v>44637</v>
      </c>
      <c r="G101" s="35" t="s">
        <v>1466</v>
      </c>
      <c r="H101" s="35" t="s">
        <v>1580</v>
      </c>
      <c r="I101" s="35" t="s">
        <v>1325</v>
      </c>
      <c r="J101" s="35" t="s">
        <v>1576</v>
      </c>
      <c r="K101" s="35" t="s">
        <v>1323</v>
      </c>
      <c r="M101" s="49" t="s">
        <v>1297</v>
      </c>
      <c r="N101" s="49" t="s">
        <v>1298</v>
      </c>
    </row>
    <row r="102" spans="1:14" hidden="1" x14ac:dyDescent="0.2">
      <c r="A102" s="35">
        <v>101</v>
      </c>
      <c r="B102" s="50">
        <v>44638.414675925902</v>
      </c>
      <c r="C102" s="50">
        <v>44638.416631944398</v>
      </c>
      <c r="D102" s="35" t="s">
        <v>1468</v>
      </c>
      <c r="E102" s="35" t="s">
        <v>1579</v>
      </c>
      <c r="F102" s="51">
        <v>44637</v>
      </c>
      <c r="G102" s="35" t="s">
        <v>1466</v>
      </c>
      <c r="H102" s="35" t="s">
        <v>1578</v>
      </c>
      <c r="I102" s="35" t="s">
        <v>1577</v>
      </c>
      <c r="J102" s="35" t="s">
        <v>1576</v>
      </c>
      <c r="K102" s="35" t="s">
        <v>1323</v>
      </c>
      <c r="M102" s="49" t="s">
        <v>1295</v>
      </c>
      <c r="N102" s="49" t="s">
        <v>1295</v>
      </c>
    </row>
    <row r="103" spans="1:14" hidden="1" x14ac:dyDescent="0.2">
      <c r="A103" s="35">
        <v>102</v>
      </c>
      <c r="B103" s="50">
        <v>44638.450949074097</v>
      </c>
      <c r="C103" s="50">
        <v>44638.452164351896</v>
      </c>
      <c r="D103" s="35" t="s">
        <v>1520</v>
      </c>
      <c r="E103" s="35" t="s">
        <v>1519</v>
      </c>
      <c r="F103" s="51">
        <v>44638</v>
      </c>
      <c r="G103" s="35" t="s">
        <v>1518</v>
      </c>
      <c r="H103" s="35" t="s">
        <v>1575</v>
      </c>
      <c r="I103" s="35" t="s">
        <v>1331</v>
      </c>
      <c r="J103" s="35" t="s">
        <v>1534</v>
      </c>
      <c r="K103" s="35" t="s">
        <v>1574</v>
      </c>
      <c r="M103" s="49" t="s">
        <v>1327</v>
      </c>
      <c r="N103" s="49" t="s">
        <v>1296</v>
      </c>
    </row>
    <row r="104" spans="1:14" hidden="1" x14ac:dyDescent="0.2">
      <c r="A104" s="35">
        <v>103</v>
      </c>
      <c r="B104" s="50">
        <v>44638.452256944402</v>
      </c>
      <c r="C104" s="50">
        <v>44638.46875</v>
      </c>
      <c r="D104" s="35" t="s">
        <v>1520</v>
      </c>
      <c r="E104" s="35" t="s">
        <v>1519</v>
      </c>
      <c r="F104" s="51">
        <v>44638</v>
      </c>
      <c r="G104" s="35" t="s">
        <v>1518</v>
      </c>
      <c r="H104" s="35" t="s">
        <v>1573</v>
      </c>
      <c r="I104" s="35" t="s">
        <v>1570</v>
      </c>
      <c r="J104" s="35" t="s">
        <v>1535</v>
      </c>
      <c r="K104" s="35" t="s">
        <v>1534</v>
      </c>
      <c r="M104" s="49" t="s">
        <v>1406</v>
      </c>
      <c r="N104" s="49" t="s">
        <v>1296</v>
      </c>
    </row>
    <row r="105" spans="1:14" hidden="1" x14ac:dyDescent="0.2">
      <c r="A105" s="35">
        <v>104</v>
      </c>
      <c r="B105" s="50">
        <v>44638.468807870398</v>
      </c>
      <c r="C105" s="50">
        <v>44638.4714467593</v>
      </c>
      <c r="D105" s="35" t="s">
        <v>1520</v>
      </c>
      <c r="E105" s="35" t="s">
        <v>1519</v>
      </c>
      <c r="F105" s="51">
        <v>44638</v>
      </c>
      <c r="G105" s="35" t="s">
        <v>1518</v>
      </c>
      <c r="H105" s="35" t="s">
        <v>1572</v>
      </c>
      <c r="I105" s="35" t="s">
        <v>1407</v>
      </c>
      <c r="J105" s="35" t="s">
        <v>1535</v>
      </c>
      <c r="K105" s="35" t="s">
        <v>1534</v>
      </c>
      <c r="M105" s="49" t="s">
        <v>1327</v>
      </c>
      <c r="N105" s="49" t="s">
        <v>1296</v>
      </c>
    </row>
    <row r="106" spans="1:14" hidden="1" x14ac:dyDescent="0.2">
      <c r="A106" s="35">
        <v>105</v>
      </c>
      <c r="B106" s="50">
        <v>44638.567719907398</v>
      </c>
      <c r="C106" s="50">
        <v>44638.568634259304</v>
      </c>
      <c r="D106" s="35" t="s">
        <v>1520</v>
      </c>
      <c r="E106" s="35" t="s">
        <v>1519</v>
      </c>
      <c r="F106" s="51">
        <v>44638</v>
      </c>
      <c r="G106" s="35" t="s">
        <v>1518</v>
      </c>
      <c r="H106" s="35" t="s">
        <v>1571</v>
      </c>
      <c r="I106" s="35" t="s">
        <v>1570</v>
      </c>
      <c r="J106" s="35" t="s">
        <v>1535</v>
      </c>
      <c r="K106" s="35" t="s">
        <v>1534</v>
      </c>
      <c r="M106" s="49" t="s">
        <v>1391</v>
      </c>
      <c r="N106" s="49" t="s">
        <v>1296</v>
      </c>
    </row>
    <row r="107" spans="1:14" hidden="1" x14ac:dyDescent="0.2">
      <c r="A107" s="35">
        <v>106</v>
      </c>
      <c r="B107" s="50">
        <v>44638.568900462997</v>
      </c>
      <c r="C107" s="50">
        <v>44638.571990740696</v>
      </c>
      <c r="D107" s="35" t="s">
        <v>1520</v>
      </c>
      <c r="E107" s="35" t="s">
        <v>1519</v>
      </c>
      <c r="F107" s="51">
        <v>44638</v>
      </c>
      <c r="G107" s="35" t="s">
        <v>1518</v>
      </c>
      <c r="H107" s="35" t="s">
        <v>1569</v>
      </c>
      <c r="I107" s="35" t="s">
        <v>1568</v>
      </c>
      <c r="J107" s="35" t="s">
        <v>1535</v>
      </c>
      <c r="K107" s="35" t="s">
        <v>1534</v>
      </c>
      <c r="M107" s="49" t="s">
        <v>1497</v>
      </c>
      <c r="N107" s="49" t="s">
        <v>1296</v>
      </c>
    </row>
    <row r="108" spans="1:14" hidden="1" x14ac:dyDescent="0.2">
      <c r="A108" s="35">
        <v>107</v>
      </c>
      <c r="B108" s="50">
        <v>44638.601099537002</v>
      </c>
      <c r="C108" s="50">
        <v>44638.601979166699</v>
      </c>
      <c r="D108" s="35" t="s">
        <v>1520</v>
      </c>
      <c r="E108" s="35" t="s">
        <v>1519</v>
      </c>
      <c r="F108" s="51">
        <v>44638</v>
      </c>
      <c r="G108" s="35" t="s">
        <v>1518</v>
      </c>
      <c r="H108" s="35" t="s">
        <v>1567</v>
      </c>
      <c r="I108" s="35" t="s">
        <v>1566</v>
      </c>
      <c r="J108" s="35" t="s">
        <v>1515</v>
      </c>
      <c r="K108" s="49" t="s">
        <v>1482</v>
      </c>
      <c r="M108" s="49" t="s">
        <v>1565</v>
      </c>
      <c r="N108" s="49" t="s">
        <v>1249</v>
      </c>
    </row>
    <row r="109" spans="1:14" hidden="1" x14ac:dyDescent="0.2">
      <c r="A109" s="35">
        <v>108</v>
      </c>
      <c r="B109" s="50">
        <v>44639.331238425897</v>
      </c>
      <c r="C109" s="50">
        <v>44639.333611111098</v>
      </c>
      <c r="D109" s="35" t="s">
        <v>1520</v>
      </c>
      <c r="E109" s="35" t="s">
        <v>1519</v>
      </c>
      <c r="F109" s="51">
        <v>44639</v>
      </c>
      <c r="G109" s="35" t="s">
        <v>1518</v>
      </c>
      <c r="H109" s="35" t="s">
        <v>1541</v>
      </c>
      <c r="I109" s="35" t="s">
        <v>1388</v>
      </c>
      <c r="J109" s="35" t="s">
        <v>1540</v>
      </c>
      <c r="K109" s="35" t="s">
        <v>1539</v>
      </c>
      <c r="M109" s="49" t="s">
        <v>1351</v>
      </c>
      <c r="N109" s="49" t="s">
        <v>1297</v>
      </c>
    </row>
    <row r="110" spans="1:14" hidden="1" x14ac:dyDescent="0.2">
      <c r="A110" s="35">
        <v>109</v>
      </c>
      <c r="B110" s="50">
        <v>44639.426041666702</v>
      </c>
      <c r="C110" s="50">
        <v>44639.427025463003</v>
      </c>
      <c r="D110" s="35" t="s">
        <v>1564</v>
      </c>
      <c r="E110" s="35" t="s">
        <v>1563</v>
      </c>
      <c r="F110" s="51">
        <v>44639</v>
      </c>
      <c r="G110" s="35" t="s">
        <v>1312</v>
      </c>
      <c r="H110" s="35" t="s">
        <v>1562</v>
      </c>
      <c r="I110" s="35" t="s">
        <v>1500</v>
      </c>
      <c r="J110" s="35" t="s">
        <v>1561</v>
      </c>
      <c r="K110" s="35" t="s">
        <v>1498</v>
      </c>
      <c r="M110" s="49" t="s">
        <v>1327</v>
      </c>
      <c r="N110" s="49" t="s">
        <v>1249</v>
      </c>
    </row>
    <row r="111" spans="1:14" hidden="1" x14ac:dyDescent="0.2">
      <c r="A111" s="35">
        <v>110</v>
      </c>
      <c r="B111" s="50">
        <v>44639.475694444402</v>
      </c>
      <c r="C111" s="50">
        <v>44639.4776388889</v>
      </c>
      <c r="D111" s="35" t="s">
        <v>1520</v>
      </c>
      <c r="E111" s="35" t="s">
        <v>1519</v>
      </c>
      <c r="F111" s="51">
        <v>44639</v>
      </c>
      <c r="G111" s="35" t="s">
        <v>1518</v>
      </c>
      <c r="H111" s="35" t="s">
        <v>1560</v>
      </c>
      <c r="I111" s="35" t="s">
        <v>1559</v>
      </c>
      <c r="J111" s="35" t="s">
        <v>1558</v>
      </c>
      <c r="K111" s="49" t="s">
        <v>1482</v>
      </c>
      <c r="M111" s="49" t="s">
        <v>1315</v>
      </c>
      <c r="N111" s="49" t="s">
        <v>1249</v>
      </c>
    </row>
    <row r="112" spans="1:14" hidden="1" x14ac:dyDescent="0.2">
      <c r="A112" s="35">
        <v>111</v>
      </c>
      <c r="B112" s="50">
        <v>44639.606435185196</v>
      </c>
      <c r="C112" s="50">
        <v>44639.608599537001</v>
      </c>
      <c r="D112" s="35" t="s">
        <v>1520</v>
      </c>
      <c r="E112" s="35" t="s">
        <v>1519</v>
      </c>
      <c r="F112" s="51">
        <v>44639</v>
      </c>
      <c r="G112" s="35" t="s">
        <v>1518</v>
      </c>
      <c r="H112" s="35" t="s">
        <v>1557</v>
      </c>
      <c r="I112" s="35" t="s">
        <v>1556</v>
      </c>
      <c r="J112" s="35" t="s">
        <v>1535</v>
      </c>
      <c r="K112" s="35" t="s">
        <v>1534</v>
      </c>
      <c r="M112" s="49" t="s">
        <v>1391</v>
      </c>
      <c r="N112" s="49" t="s">
        <v>1296</v>
      </c>
    </row>
    <row r="113" spans="1:14" hidden="1" x14ac:dyDescent="0.2">
      <c r="A113" s="35">
        <v>112</v>
      </c>
      <c r="B113" s="50">
        <v>44639.608634259297</v>
      </c>
      <c r="C113" s="50">
        <v>44639.610266203701</v>
      </c>
      <c r="D113" s="35" t="s">
        <v>1520</v>
      </c>
      <c r="E113" s="35" t="s">
        <v>1519</v>
      </c>
      <c r="F113" s="51">
        <v>44639</v>
      </c>
      <c r="G113" s="35" t="s">
        <v>1518</v>
      </c>
      <c r="H113" s="35" t="s">
        <v>1555</v>
      </c>
      <c r="I113" s="35" t="s">
        <v>1516</v>
      </c>
      <c r="J113" s="35" t="s">
        <v>1515</v>
      </c>
      <c r="K113" s="49" t="s">
        <v>1482</v>
      </c>
      <c r="M113" s="49" t="s">
        <v>1512</v>
      </c>
      <c r="N113" s="49" t="s">
        <v>1249</v>
      </c>
    </row>
    <row r="114" spans="1:14" hidden="1" x14ac:dyDescent="0.2">
      <c r="A114" s="35">
        <v>113</v>
      </c>
      <c r="B114" s="50">
        <v>44639.607696759304</v>
      </c>
      <c r="C114" s="50">
        <v>44639.6110416667</v>
      </c>
      <c r="D114" s="35" t="s">
        <v>1468</v>
      </c>
      <c r="E114" s="35" t="s">
        <v>1492</v>
      </c>
      <c r="F114" s="51">
        <v>44638</v>
      </c>
      <c r="G114" s="35" t="s">
        <v>1466</v>
      </c>
      <c r="H114" s="35" t="s">
        <v>1554</v>
      </c>
      <c r="I114" s="35" t="s">
        <v>1526</v>
      </c>
      <c r="J114" s="35" t="s">
        <v>1489</v>
      </c>
      <c r="K114" s="35" t="s">
        <v>1488</v>
      </c>
      <c r="M114" s="49" t="s">
        <v>1249</v>
      </c>
      <c r="N114" s="49" t="s">
        <v>1295</v>
      </c>
    </row>
    <row r="115" spans="1:14" hidden="1" x14ac:dyDescent="0.2">
      <c r="A115" s="35">
        <v>114</v>
      </c>
      <c r="B115" s="50">
        <v>44639.611215277801</v>
      </c>
      <c r="C115" s="50">
        <v>44639.613125000003</v>
      </c>
      <c r="D115" s="35" t="s">
        <v>1468</v>
      </c>
      <c r="E115" s="35" t="s">
        <v>1492</v>
      </c>
      <c r="F115" s="51">
        <v>44638</v>
      </c>
      <c r="G115" s="35" t="s">
        <v>1466</v>
      </c>
      <c r="H115" s="35" t="s">
        <v>1553</v>
      </c>
      <c r="I115" s="35" t="s">
        <v>1526</v>
      </c>
      <c r="J115" s="35" t="s">
        <v>1489</v>
      </c>
      <c r="K115" s="35" t="s">
        <v>1488</v>
      </c>
      <c r="M115" s="49" t="s">
        <v>1295</v>
      </c>
      <c r="N115" s="49" t="s">
        <v>1295</v>
      </c>
    </row>
    <row r="116" spans="1:14" hidden="1" x14ac:dyDescent="0.2">
      <c r="A116" s="35">
        <v>115</v>
      </c>
      <c r="B116" s="50">
        <v>44639.613391203697</v>
      </c>
      <c r="C116" s="50">
        <v>44639.614780092597</v>
      </c>
      <c r="D116" s="35" t="s">
        <v>1468</v>
      </c>
      <c r="E116" s="35" t="s">
        <v>1523</v>
      </c>
      <c r="F116" s="51">
        <v>44638</v>
      </c>
      <c r="G116" s="35" t="s">
        <v>1466</v>
      </c>
      <c r="H116" s="35" t="s">
        <v>1552</v>
      </c>
      <c r="I116" s="35" t="s">
        <v>1521</v>
      </c>
      <c r="J116" s="35" t="s">
        <v>1483</v>
      </c>
      <c r="K116" s="49" t="s">
        <v>1482</v>
      </c>
      <c r="M116" s="49" t="s">
        <v>1370</v>
      </c>
      <c r="N116" s="49" t="s">
        <v>1249</v>
      </c>
    </row>
    <row r="117" spans="1:14" hidden="1" x14ac:dyDescent="0.2">
      <c r="A117" s="35">
        <v>116</v>
      </c>
      <c r="B117" s="50">
        <v>44639.615405092598</v>
      </c>
      <c r="C117" s="50">
        <v>44639.617523148103</v>
      </c>
      <c r="D117" s="35" t="s">
        <v>1468</v>
      </c>
      <c r="E117" s="35" t="s">
        <v>1492</v>
      </c>
      <c r="F117" s="51">
        <v>44638</v>
      </c>
      <c r="G117" s="35" t="s">
        <v>1466</v>
      </c>
      <c r="H117" s="35" t="s">
        <v>1551</v>
      </c>
      <c r="I117" s="35" t="s">
        <v>1526</v>
      </c>
      <c r="J117" s="35" t="s">
        <v>1550</v>
      </c>
      <c r="K117" s="35" t="s">
        <v>1488</v>
      </c>
      <c r="M117" s="49" t="s">
        <v>1249</v>
      </c>
      <c r="N117" s="49" t="s">
        <v>1295</v>
      </c>
    </row>
    <row r="118" spans="1:14" hidden="1" x14ac:dyDescent="0.2">
      <c r="A118" s="35">
        <v>117</v>
      </c>
      <c r="B118" s="50">
        <v>44639.617662037002</v>
      </c>
      <c r="C118" s="50">
        <v>44639.619340277801</v>
      </c>
      <c r="D118" s="35" t="s">
        <v>1549</v>
      </c>
      <c r="E118" s="35" t="s">
        <v>1523</v>
      </c>
      <c r="F118" s="51">
        <v>44638</v>
      </c>
      <c r="G118" s="35" t="s">
        <v>1466</v>
      </c>
      <c r="H118" s="35" t="s">
        <v>1548</v>
      </c>
      <c r="I118" s="35" t="s">
        <v>1484</v>
      </c>
      <c r="J118" s="35" t="s">
        <v>1483</v>
      </c>
      <c r="K118" s="49" t="s">
        <v>1482</v>
      </c>
      <c r="M118" s="49" t="s">
        <v>1512</v>
      </c>
      <c r="N118" s="49" t="s">
        <v>1249</v>
      </c>
    </row>
    <row r="119" spans="1:14" hidden="1" x14ac:dyDescent="0.2">
      <c r="A119" s="35">
        <v>118</v>
      </c>
      <c r="B119" s="50">
        <v>44639.619652777801</v>
      </c>
      <c r="C119" s="50">
        <v>44639.621261574102</v>
      </c>
      <c r="D119" s="35" t="s">
        <v>1468</v>
      </c>
      <c r="E119" s="35" t="s">
        <v>1523</v>
      </c>
      <c r="F119" s="51">
        <v>44638</v>
      </c>
      <c r="G119" s="35" t="s">
        <v>1466</v>
      </c>
      <c r="H119" s="35" t="s">
        <v>1547</v>
      </c>
      <c r="I119" s="35" t="s">
        <v>1494</v>
      </c>
      <c r="J119" s="35" t="s">
        <v>1483</v>
      </c>
      <c r="K119" s="49" t="s">
        <v>1482</v>
      </c>
      <c r="M119" s="49" t="s">
        <v>1370</v>
      </c>
      <c r="N119" s="49" t="s">
        <v>1249</v>
      </c>
    </row>
    <row r="120" spans="1:14" hidden="1" x14ac:dyDescent="0.2">
      <c r="A120" s="35">
        <v>119</v>
      </c>
      <c r="B120" s="50">
        <v>44639.621400463002</v>
      </c>
      <c r="C120" s="50">
        <v>44639.623206018499</v>
      </c>
      <c r="D120" s="35" t="s">
        <v>1468</v>
      </c>
      <c r="E120" s="35" t="s">
        <v>1546</v>
      </c>
      <c r="F120" s="51">
        <v>44638</v>
      </c>
      <c r="G120" s="35" t="s">
        <v>1466</v>
      </c>
      <c r="H120" s="35" t="s">
        <v>1545</v>
      </c>
      <c r="I120" s="35" t="s">
        <v>1544</v>
      </c>
      <c r="J120" s="35" t="s">
        <v>1489</v>
      </c>
      <c r="K120" s="35" t="s">
        <v>1488</v>
      </c>
      <c r="M120" s="49" t="s">
        <v>1333</v>
      </c>
      <c r="N120" s="49" t="s">
        <v>1295</v>
      </c>
    </row>
    <row r="121" spans="1:14" hidden="1" x14ac:dyDescent="0.2">
      <c r="A121" s="35">
        <v>120</v>
      </c>
      <c r="B121" s="50">
        <v>44639.623287037</v>
      </c>
      <c r="C121" s="50">
        <v>44639.6244560185</v>
      </c>
      <c r="D121" s="35" t="s">
        <v>1543</v>
      </c>
      <c r="E121" s="35" t="s">
        <v>1523</v>
      </c>
      <c r="F121" s="51">
        <v>44638</v>
      </c>
      <c r="G121" s="35" t="s">
        <v>1466</v>
      </c>
      <c r="H121" s="35" t="s">
        <v>1542</v>
      </c>
      <c r="I121" s="35" t="s">
        <v>1494</v>
      </c>
      <c r="J121" s="35" t="s">
        <v>1483</v>
      </c>
      <c r="K121" s="49" t="s">
        <v>1482</v>
      </c>
      <c r="M121" s="49" t="s">
        <v>1419</v>
      </c>
      <c r="N121" s="49" t="s">
        <v>1249</v>
      </c>
    </row>
    <row r="122" spans="1:14" hidden="1" x14ac:dyDescent="0.2">
      <c r="A122" s="35">
        <v>121</v>
      </c>
      <c r="B122" s="50">
        <v>44640.324826388904</v>
      </c>
      <c r="C122" s="50">
        <v>44640.3256944444</v>
      </c>
      <c r="D122" s="35" t="s">
        <v>1520</v>
      </c>
      <c r="E122" s="35" t="s">
        <v>1519</v>
      </c>
      <c r="F122" s="51">
        <v>44640</v>
      </c>
      <c r="G122" s="35" t="s">
        <v>1518</v>
      </c>
      <c r="H122" s="35" t="s">
        <v>1541</v>
      </c>
      <c r="I122" s="35" t="s">
        <v>1363</v>
      </c>
      <c r="J122" s="35" t="s">
        <v>1540</v>
      </c>
      <c r="K122" s="35" t="s">
        <v>1539</v>
      </c>
      <c r="M122" s="49" t="s">
        <v>1538</v>
      </c>
      <c r="N122" s="49" t="s">
        <v>1297</v>
      </c>
    </row>
    <row r="123" spans="1:14" hidden="1" x14ac:dyDescent="0.2">
      <c r="A123" s="35">
        <v>122</v>
      </c>
      <c r="B123" s="50">
        <v>44640.421956018501</v>
      </c>
      <c r="C123" s="50">
        <v>44640.423055555599</v>
      </c>
      <c r="D123" s="35" t="s">
        <v>1520</v>
      </c>
      <c r="E123" s="35" t="s">
        <v>1519</v>
      </c>
      <c r="F123" s="51">
        <v>44640</v>
      </c>
      <c r="G123" s="35" t="s">
        <v>1518</v>
      </c>
      <c r="H123" s="35" t="s">
        <v>1537</v>
      </c>
      <c r="I123" s="35" t="s">
        <v>1536</v>
      </c>
      <c r="J123" s="35" t="s">
        <v>1535</v>
      </c>
      <c r="K123" s="35" t="s">
        <v>1534</v>
      </c>
      <c r="M123" s="49" t="s">
        <v>1533</v>
      </c>
      <c r="N123" s="49" t="s">
        <v>1296</v>
      </c>
    </row>
    <row r="124" spans="1:14" hidden="1" x14ac:dyDescent="0.2">
      <c r="A124" s="35">
        <v>123</v>
      </c>
      <c r="B124" s="50">
        <v>44640.361250000002</v>
      </c>
      <c r="C124" s="50">
        <v>44640.433969907397</v>
      </c>
      <c r="D124" s="35" t="s">
        <v>1468</v>
      </c>
      <c r="E124" s="35" t="s">
        <v>1532</v>
      </c>
      <c r="F124" s="51">
        <v>44639</v>
      </c>
      <c r="G124" s="35" t="s">
        <v>1466</v>
      </c>
      <c r="H124" s="35" t="s">
        <v>1531</v>
      </c>
      <c r="I124" s="35" t="s">
        <v>1464</v>
      </c>
      <c r="J124" s="35" t="s">
        <v>1529</v>
      </c>
      <c r="K124" s="35" t="s">
        <v>1462</v>
      </c>
      <c r="M124" s="49" t="s">
        <v>1295</v>
      </c>
      <c r="N124" s="49" t="s">
        <v>1295</v>
      </c>
    </row>
    <row r="125" spans="1:14" hidden="1" x14ac:dyDescent="0.2">
      <c r="A125" s="35">
        <v>124</v>
      </c>
      <c r="B125" s="50">
        <v>44640.434062499997</v>
      </c>
      <c r="C125" s="50">
        <v>44640.4359259259</v>
      </c>
      <c r="D125" s="35" t="s">
        <v>1468</v>
      </c>
      <c r="E125" s="35" t="s">
        <v>1467</v>
      </c>
      <c r="F125" s="51">
        <v>44639</v>
      </c>
      <c r="G125" s="35" t="s">
        <v>1466</v>
      </c>
      <c r="H125" s="35" t="s">
        <v>1530</v>
      </c>
      <c r="I125" s="35" t="s">
        <v>1464</v>
      </c>
      <c r="J125" s="35" t="s">
        <v>1529</v>
      </c>
      <c r="K125" s="35" t="s">
        <v>1462</v>
      </c>
      <c r="M125" s="49" t="s">
        <v>1249</v>
      </c>
      <c r="N125" s="49" t="s">
        <v>1295</v>
      </c>
    </row>
    <row r="126" spans="1:14" hidden="1" x14ac:dyDescent="0.2">
      <c r="A126" s="35">
        <v>125</v>
      </c>
      <c r="B126" s="50">
        <v>44640.436064814799</v>
      </c>
      <c r="C126" s="50">
        <v>44640.4387615741</v>
      </c>
      <c r="D126" s="35" t="s">
        <v>1468</v>
      </c>
      <c r="E126" s="35" t="s">
        <v>1523</v>
      </c>
      <c r="F126" s="51">
        <v>44639</v>
      </c>
      <c r="G126" s="35" t="s">
        <v>1466</v>
      </c>
      <c r="H126" s="35" t="s">
        <v>1528</v>
      </c>
      <c r="I126" s="35" t="s">
        <v>1521</v>
      </c>
      <c r="J126" s="35" t="s">
        <v>1483</v>
      </c>
      <c r="K126" s="49" t="s">
        <v>1482</v>
      </c>
      <c r="M126" s="49" t="s">
        <v>1327</v>
      </c>
      <c r="N126" s="49" t="s">
        <v>1249</v>
      </c>
    </row>
    <row r="127" spans="1:14" hidden="1" x14ac:dyDescent="0.2">
      <c r="A127" s="35">
        <v>126</v>
      </c>
      <c r="B127" s="50">
        <v>44640.438854166699</v>
      </c>
      <c r="C127" s="50">
        <v>44640.441562499997</v>
      </c>
      <c r="D127" s="35" t="s">
        <v>1468</v>
      </c>
      <c r="E127" s="35" t="s">
        <v>1492</v>
      </c>
      <c r="F127" s="51">
        <v>44639</v>
      </c>
      <c r="G127" s="35" t="s">
        <v>1466</v>
      </c>
      <c r="H127" s="35" t="s">
        <v>1527</v>
      </c>
      <c r="I127" s="35" t="s">
        <v>1526</v>
      </c>
      <c r="J127" s="35" t="s">
        <v>1489</v>
      </c>
      <c r="K127" s="35" t="s">
        <v>1488</v>
      </c>
      <c r="M127" s="49" t="s">
        <v>1295</v>
      </c>
      <c r="N127" s="49" t="s">
        <v>1295</v>
      </c>
    </row>
    <row r="128" spans="1:14" hidden="1" x14ac:dyDescent="0.2">
      <c r="A128" s="35">
        <v>127</v>
      </c>
      <c r="B128" s="50">
        <v>44640.441712963002</v>
      </c>
      <c r="C128" s="50">
        <v>44640.4431944444</v>
      </c>
      <c r="D128" s="35" t="s">
        <v>1468</v>
      </c>
      <c r="E128" s="35" t="s">
        <v>1523</v>
      </c>
      <c r="F128" s="51">
        <v>44639</v>
      </c>
      <c r="G128" s="35" t="s">
        <v>1466</v>
      </c>
      <c r="H128" s="35" t="s">
        <v>1525</v>
      </c>
      <c r="I128" s="35" t="s">
        <v>1484</v>
      </c>
      <c r="J128" s="35" t="s">
        <v>1483</v>
      </c>
      <c r="K128" s="49" t="s">
        <v>1482</v>
      </c>
      <c r="M128" s="49" t="s">
        <v>1512</v>
      </c>
      <c r="N128" s="49" t="s">
        <v>1249</v>
      </c>
    </row>
    <row r="129" spans="1:14" hidden="1" x14ac:dyDescent="0.2">
      <c r="A129" s="35">
        <v>128</v>
      </c>
      <c r="B129" s="50">
        <v>44640.443391203698</v>
      </c>
      <c r="C129" s="50">
        <v>44640.444699074098</v>
      </c>
      <c r="D129" s="35" t="s">
        <v>1468</v>
      </c>
      <c r="E129" s="35" t="s">
        <v>1523</v>
      </c>
      <c r="F129" s="51">
        <v>44639</v>
      </c>
      <c r="G129" s="35" t="s">
        <v>1466</v>
      </c>
      <c r="H129" s="35" t="s">
        <v>1524</v>
      </c>
      <c r="I129" s="35" t="s">
        <v>1484</v>
      </c>
      <c r="J129" s="35" t="s">
        <v>1483</v>
      </c>
      <c r="K129" s="49" t="s">
        <v>1482</v>
      </c>
      <c r="M129" s="49" t="s">
        <v>1358</v>
      </c>
      <c r="N129" s="49" t="s">
        <v>1249</v>
      </c>
    </row>
    <row r="130" spans="1:14" hidden="1" x14ac:dyDescent="0.2">
      <c r="A130" s="35">
        <v>129</v>
      </c>
      <c r="B130" s="50">
        <v>44640.4448148148</v>
      </c>
      <c r="C130" s="50">
        <v>44640.4468402778</v>
      </c>
      <c r="D130" s="35" t="s">
        <v>1468</v>
      </c>
      <c r="E130" s="35" t="s">
        <v>1523</v>
      </c>
      <c r="F130" s="51">
        <v>44639</v>
      </c>
      <c r="G130" s="35" t="s">
        <v>1466</v>
      </c>
      <c r="H130" s="35" t="s">
        <v>1522</v>
      </c>
      <c r="I130" s="35" t="s">
        <v>1521</v>
      </c>
      <c r="J130" s="35" t="s">
        <v>1483</v>
      </c>
      <c r="K130" s="49" t="s">
        <v>1482</v>
      </c>
      <c r="M130" s="49" t="s">
        <v>1486</v>
      </c>
      <c r="N130" s="49" t="s">
        <v>1249</v>
      </c>
    </row>
    <row r="131" spans="1:14" hidden="1" x14ac:dyDescent="0.2">
      <c r="A131" s="35">
        <v>130</v>
      </c>
      <c r="B131" s="50">
        <v>44640.557002314803</v>
      </c>
      <c r="C131" s="50">
        <v>44640.559236111098</v>
      </c>
      <c r="D131" s="35" t="s">
        <v>1520</v>
      </c>
      <c r="E131" s="35" t="s">
        <v>1519</v>
      </c>
      <c r="F131" s="51">
        <v>44640</v>
      </c>
      <c r="G131" s="35" t="s">
        <v>1518</v>
      </c>
      <c r="H131" s="35" t="s">
        <v>1517</v>
      </c>
      <c r="I131" s="35" t="s">
        <v>1516</v>
      </c>
      <c r="J131" s="35" t="s">
        <v>1515</v>
      </c>
      <c r="K131" s="49" t="s">
        <v>1482</v>
      </c>
      <c r="M131" s="49" t="s">
        <v>1386</v>
      </c>
      <c r="N131" s="49" t="s">
        <v>1249</v>
      </c>
    </row>
    <row r="132" spans="1:14" hidden="1" x14ac:dyDescent="0.2">
      <c r="A132" s="35">
        <v>131</v>
      </c>
      <c r="B132" s="50">
        <v>44641.391828703701</v>
      </c>
      <c r="C132" s="50">
        <v>44641.394664351901</v>
      </c>
      <c r="D132" s="35" t="s">
        <v>1468</v>
      </c>
      <c r="E132" s="35" t="s">
        <v>1523</v>
      </c>
      <c r="F132" s="51">
        <v>44640</v>
      </c>
      <c r="G132" s="35" t="s">
        <v>1466</v>
      </c>
      <c r="H132" s="35" t="s">
        <v>1514</v>
      </c>
      <c r="I132" s="35" t="s">
        <v>1484</v>
      </c>
      <c r="J132" s="35" t="s">
        <v>1483</v>
      </c>
      <c r="K132" s="49" t="s">
        <v>1482</v>
      </c>
      <c r="M132" s="49" t="s">
        <v>1358</v>
      </c>
      <c r="N132" s="49" t="s">
        <v>1249</v>
      </c>
    </row>
    <row r="133" spans="1:14" hidden="1" x14ac:dyDescent="0.2">
      <c r="A133" s="35">
        <v>132</v>
      </c>
      <c r="B133" s="50">
        <v>44641.394733796304</v>
      </c>
      <c r="C133" s="50">
        <v>44641.395717592597</v>
      </c>
      <c r="D133" s="35" t="s">
        <v>1468</v>
      </c>
      <c r="E133" s="35" t="s">
        <v>1523</v>
      </c>
      <c r="F133" s="51">
        <v>44640</v>
      </c>
      <c r="G133" s="35" t="s">
        <v>1466</v>
      </c>
      <c r="H133" s="35" t="s">
        <v>1513</v>
      </c>
      <c r="I133" s="35" t="s">
        <v>1484</v>
      </c>
      <c r="J133" s="35" t="s">
        <v>1483</v>
      </c>
      <c r="K133" s="49" t="s">
        <v>1482</v>
      </c>
      <c r="M133" s="49" t="s">
        <v>1512</v>
      </c>
      <c r="N133" s="49" t="s">
        <v>1249</v>
      </c>
    </row>
    <row r="134" spans="1:14" hidden="1" x14ac:dyDescent="0.2">
      <c r="A134" s="35">
        <v>133</v>
      </c>
      <c r="B134" s="50">
        <v>44641.395844907398</v>
      </c>
      <c r="C134" s="50">
        <v>44641.3973148148</v>
      </c>
      <c r="D134" s="35" t="s">
        <v>1468</v>
      </c>
      <c r="E134" s="35" t="s">
        <v>1511</v>
      </c>
      <c r="F134" s="51">
        <v>44640</v>
      </c>
      <c r="G134" s="35" t="s">
        <v>1466</v>
      </c>
      <c r="H134" s="35" t="s">
        <v>1510</v>
      </c>
      <c r="I134" s="35" t="s">
        <v>1506</v>
      </c>
      <c r="J134" s="35" t="s">
        <v>1509</v>
      </c>
      <c r="K134" s="35" t="s">
        <v>1504</v>
      </c>
      <c r="M134" s="49" t="s">
        <v>1333</v>
      </c>
      <c r="N134" s="49" t="s">
        <v>1298</v>
      </c>
    </row>
    <row r="135" spans="1:14" hidden="1" x14ac:dyDescent="0.2">
      <c r="A135" s="35">
        <v>134</v>
      </c>
      <c r="B135" s="50">
        <v>44641.397430555597</v>
      </c>
      <c r="C135" s="50">
        <v>44641.398738425902</v>
      </c>
      <c r="D135" s="35" t="s">
        <v>1468</v>
      </c>
      <c r="E135" s="35" t="s">
        <v>1508</v>
      </c>
      <c r="F135" s="51">
        <v>44640</v>
      </c>
      <c r="G135" s="35" t="s">
        <v>1466</v>
      </c>
      <c r="H135" s="35" t="s">
        <v>1507</v>
      </c>
      <c r="I135" s="35" t="s">
        <v>1506</v>
      </c>
      <c r="J135" s="35" t="s">
        <v>1505</v>
      </c>
      <c r="K135" s="35" t="s">
        <v>1504</v>
      </c>
      <c r="M135" s="49" t="s">
        <v>1333</v>
      </c>
      <c r="N135" s="49" t="s">
        <v>1298</v>
      </c>
    </row>
    <row r="136" spans="1:14" hidden="1" x14ac:dyDescent="0.2">
      <c r="A136" s="35">
        <v>135</v>
      </c>
      <c r="B136" s="50">
        <v>44641.608310185198</v>
      </c>
      <c r="C136" s="50">
        <v>44641.609664351803</v>
      </c>
      <c r="D136" s="35" t="s">
        <v>1503</v>
      </c>
      <c r="E136" s="35" t="s">
        <v>1502</v>
      </c>
      <c r="F136" s="51">
        <v>44641</v>
      </c>
      <c r="G136" s="35" t="s">
        <v>1312</v>
      </c>
      <c r="H136" s="35" t="s">
        <v>1501</v>
      </c>
      <c r="I136" s="35" t="s">
        <v>1500</v>
      </c>
      <c r="J136" s="35" t="s">
        <v>1499</v>
      </c>
      <c r="K136" s="35" t="s">
        <v>1498</v>
      </c>
      <c r="M136" s="49" t="s">
        <v>1497</v>
      </c>
      <c r="N136" s="49" t="s">
        <v>1249</v>
      </c>
    </row>
    <row r="137" spans="1:14" hidden="1" x14ac:dyDescent="0.2">
      <c r="A137" s="35">
        <v>136</v>
      </c>
      <c r="B137" s="50">
        <v>44642.3125925926</v>
      </c>
      <c r="C137" s="50">
        <v>44642.314629629604</v>
      </c>
      <c r="D137" s="35" t="s">
        <v>1468</v>
      </c>
      <c r="E137" s="35" t="s">
        <v>1523</v>
      </c>
      <c r="F137" s="51">
        <v>44641</v>
      </c>
      <c r="G137" s="35" t="s">
        <v>1466</v>
      </c>
      <c r="H137" s="35" t="s">
        <v>1496</v>
      </c>
      <c r="I137" s="35" t="s">
        <v>1494</v>
      </c>
      <c r="J137" s="35" t="s">
        <v>1483</v>
      </c>
      <c r="K137" s="49" t="s">
        <v>1482</v>
      </c>
      <c r="M137" s="49" t="s">
        <v>1358</v>
      </c>
      <c r="N137" s="49" t="s">
        <v>1249</v>
      </c>
    </row>
    <row r="138" spans="1:14" hidden="1" x14ac:dyDescent="0.2">
      <c r="A138" s="35">
        <v>137</v>
      </c>
      <c r="B138" s="50">
        <v>44642.314803240697</v>
      </c>
      <c r="C138" s="50">
        <v>44642.316388888903</v>
      </c>
      <c r="D138" s="35" t="s">
        <v>1468</v>
      </c>
      <c r="E138" s="35" t="s">
        <v>1523</v>
      </c>
      <c r="F138" s="51">
        <v>44641</v>
      </c>
      <c r="G138" s="35" t="s">
        <v>1466</v>
      </c>
      <c r="H138" s="35" t="s">
        <v>1495</v>
      </c>
      <c r="I138" s="35" t="s">
        <v>1494</v>
      </c>
      <c r="J138" s="35" t="s">
        <v>1483</v>
      </c>
      <c r="K138" s="49" t="s">
        <v>1482</v>
      </c>
      <c r="M138" s="49" t="s">
        <v>1386</v>
      </c>
      <c r="N138" s="49" t="s">
        <v>1249</v>
      </c>
    </row>
    <row r="139" spans="1:14" hidden="1" x14ac:dyDescent="0.2">
      <c r="A139" s="35">
        <v>138</v>
      </c>
      <c r="B139" s="50">
        <v>44642.316493055601</v>
      </c>
      <c r="C139" s="50">
        <v>44642.318483796298</v>
      </c>
      <c r="D139" s="35" t="s">
        <v>1468</v>
      </c>
      <c r="E139" s="35" t="s">
        <v>1492</v>
      </c>
      <c r="F139" s="51">
        <v>44641</v>
      </c>
      <c r="G139" s="35" t="s">
        <v>1466</v>
      </c>
      <c r="H139" s="35" t="s">
        <v>1493</v>
      </c>
      <c r="I139" s="35" t="s">
        <v>1490</v>
      </c>
      <c r="J139" s="35" t="s">
        <v>1489</v>
      </c>
      <c r="K139" s="35" t="s">
        <v>1488</v>
      </c>
      <c r="M139" s="49" t="s">
        <v>1295</v>
      </c>
      <c r="N139" s="49" t="s">
        <v>1295</v>
      </c>
    </row>
    <row r="140" spans="1:14" hidden="1" x14ac:dyDescent="0.2">
      <c r="A140" s="35">
        <v>139</v>
      </c>
      <c r="B140" s="50">
        <v>44642.318599537</v>
      </c>
      <c r="C140" s="50">
        <v>44642.319664351897</v>
      </c>
      <c r="D140" s="35" t="s">
        <v>1468</v>
      </c>
      <c r="E140" s="35" t="s">
        <v>1492</v>
      </c>
      <c r="F140" s="51">
        <v>44641</v>
      </c>
      <c r="G140" s="35" t="s">
        <v>1466</v>
      </c>
      <c r="H140" s="35" t="s">
        <v>1491</v>
      </c>
      <c r="I140" s="35" t="s">
        <v>1490</v>
      </c>
      <c r="J140" s="35" t="s">
        <v>1489</v>
      </c>
      <c r="K140" s="35" t="s">
        <v>1488</v>
      </c>
      <c r="M140" s="49" t="s">
        <v>1249</v>
      </c>
      <c r="N140" s="49" t="s">
        <v>1295</v>
      </c>
    </row>
    <row r="141" spans="1:14" hidden="1" x14ac:dyDescent="0.2">
      <c r="A141" s="35">
        <v>140</v>
      </c>
      <c r="B141" s="50">
        <v>44643.302152777796</v>
      </c>
      <c r="C141" s="50">
        <v>44643.3039236111</v>
      </c>
      <c r="D141" s="35" t="s">
        <v>1468</v>
      </c>
      <c r="E141" s="35" t="s">
        <v>1523</v>
      </c>
      <c r="F141" s="51">
        <v>44642</v>
      </c>
      <c r="G141" s="35" t="s">
        <v>1466</v>
      </c>
      <c r="H141" s="35" t="s">
        <v>1487</v>
      </c>
      <c r="I141" s="35" t="s">
        <v>1484</v>
      </c>
      <c r="J141" s="35" t="s">
        <v>1483</v>
      </c>
      <c r="K141" s="49" t="s">
        <v>1482</v>
      </c>
      <c r="M141" s="49" t="s">
        <v>1386</v>
      </c>
      <c r="N141" s="49" t="s">
        <v>1249</v>
      </c>
    </row>
    <row r="142" spans="1:14" hidden="1" x14ac:dyDescent="0.2">
      <c r="A142" s="35">
        <v>141</v>
      </c>
      <c r="B142" s="50">
        <v>44643.304004629601</v>
      </c>
      <c r="C142" s="50">
        <v>44643.306875000002</v>
      </c>
      <c r="D142" s="35" t="s">
        <v>1468</v>
      </c>
      <c r="E142" s="35" t="s">
        <v>1523</v>
      </c>
      <c r="F142" s="51">
        <v>44642</v>
      </c>
      <c r="G142" s="35" t="s">
        <v>1466</v>
      </c>
      <c r="H142" s="35" t="s">
        <v>1487</v>
      </c>
      <c r="I142" s="35" t="s">
        <v>1484</v>
      </c>
      <c r="J142" s="35" t="s">
        <v>1483</v>
      </c>
      <c r="K142" s="49" t="s">
        <v>1482</v>
      </c>
      <c r="M142" s="49" t="s">
        <v>1486</v>
      </c>
      <c r="N142" s="49" t="s">
        <v>1249</v>
      </c>
    </row>
    <row r="143" spans="1:14" hidden="1" x14ac:dyDescent="0.2">
      <c r="A143" s="35">
        <v>142</v>
      </c>
      <c r="B143" s="50">
        <v>44643.3070717593</v>
      </c>
      <c r="C143" s="50">
        <v>44643.308634259301</v>
      </c>
      <c r="D143" s="35" t="s">
        <v>1468</v>
      </c>
      <c r="E143" s="35" t="s">
        <v>1523</v>
      </c>
      <c r="F143" s="51">
        <v>44642</v>
      </c>
      <c r="G143" s="35" t="s">
        <v>1466</v>
      </c>
      <c r="H143" s="35" t="s">
        <v>1485</v>
      </c>
      <c r="I143" s="35" t="s">
        <v>1484</v>
      </c>
      <c r="J143" s="35" t="s">
        <v>1483</v>
      </c>
      <c r="K143" s="49" t="s">
        <v>1482</v>
      </c>
      <c r="M143" s="49" t="s">
        <v>1386</v>
      </c>
      <c r="N143" s="49" t="s">
        <v>1249</v>
      </c>
    </row>
    <row r="144" spans="1:14" hidden="1" x14ac:dyDescent="0.2">
      <c r="A144" s="35">
        <v>143</v>
      </c>
      <c r="B144" s="50">
        <v>44643.308807870402</v>
      </c>
      <c r="C144" s="50">
        <v>44643.3116435185</v>
      </c>
      <c r="D144" s="35" t="s">
        <v>1468</v>
      </c>
      <c r="E144" s="35" t="s">
        <v>1478</v>
      </c>
      <c r="F144" s="51">
        <v>44642</v>
      </c>
      <c r="G144" s="35" t="s">
        <v>1466</v>
      </c>
      <c r="H144" s="35" t="s">
        <v>1481</v>
      </c>
      <c r="I144" s="35" t="s">
        <v>1476</v>
      </c>
      <c r="J144" s="35" t="s">
        <v>1480</v>
      </c>
      <c r="K144" s="35" t="s">
        <v>1806</v>
      </c>
      <c r="M144" s="49" t="s">
        <v>1333</v>
      </c>
      <c r="N144" s="49" t="s">
        <v>1249</v>
      </c>
    </row>
    <row r="145" spans="1:14" hidden="1" x14ac:dyDescent="0.2">
      <c r="A145" s="35">
        <v>144</v>
      </c>
      <c r="B145" s="50">
        <v>44643.311724537001</v>
      </c>
      <c r="C145" s="50">
        <v>44643.314652777801</v>
      </c>
      <c r="D145" s="35" t="s">
        <v>1468</v>
      </c>
      <c r="E145" s="35" t="s">
        <v>1467</v>
      </c>
      <c r="F145" s="51">
        <v>44642</v>
      </c>
      <c r="G145" s="35" t="s">
        <v>1466</v>
      </c>
      <c r="H145" s="35" t="s">
        <v>1479</v>
      </c>
      <c r="I145" s="35" t="s">
        <v>1464</v>
      </c>
      <c r="J145" s="35" t="s">
        <v>1463</v>
      </c>
      <c r="K145" s="35" t="s">
        <v>1462</v>
      </c>
      <c r="M145" s="49" t="s">
        <v>1295</v>
      </c>
      <c r="N145" s="49" t="s">
        <v>1295</v>
      </c>
    </row>
    <row r="146" spans="1:14" hidden="1" x14ac:dyDescent="0.2">
      <c r="A146" s="35">
        <v>145</v>
      </c>
      <c r="B146" s="50">
        <v>44643.314710648097</v>
      </c>
      <c r="C146" s="50">
        <v>44643.316956018498</v>
      </c>
      <c r="D146" s="35" t="s">
        <v>1468</v>
      </c>
      <c r="E146" s="35" t="s">
        <v>1478</v>
      </c>
      <c r="F146" s="51">
        <v>44642</v>
      </c>
      <c r="G146" s="35" t="s">
        <v>1466</v>
      </c>
      <c r="H146" s="35" t="s">
        <v>1477</v>
      </c>
      <c r="I146" s="35" t="s">
        <v>1476</v>
      </c>
      <c r="J146" s="35" t="s">
        <v>1475</v>
      </c>
      <c r="K146" s="35" t="s">
        <v>1474</v>
      </c>
      <c r="M146" s="49" t="s">
        <v>1333</v>
      </c>
      <c r="N146" s="49" t="s">
        <v>1249</v>
      </c>
    </row>
    <row r="147" spans="1:14" hidden="1" x14ac:dyDescent="0.2">
      <c r="A147" s="35">
        <v>146</v>
      </c>
      <c r="B147" s="50">
        <v>44643.317118055602</v>
      </c>
      <c r="C147" s="50">
        <v>44643.318252314799</v>
      </c>
      <c r="D147" s="35" t="s">
        <v>1468</v>
      </c>
      <c r="E147" s="35" t="s">
        <v>1473</v>
      </c>
      <c r="F147" s="51">
        <v>44642</v>
      </c>
      <c r="G147" s="35" t="s">
        <v>1466</v>
      </c>
      <c r="H147" s="35" t="s">
        <v>1472</v>
      </c>
      <c r="I147" s="35" t="s">
        <v>1471</v>
      </c>
      <c r="J147" s="35" t="s">
        <v>1470</v>
      </c>
      <c r="K147" s="35" t="s">
        <v>1469</v>
      </c>
      <c r="M147" s="49" t="s">
        <v>1297</v>
      </c>
      <c r="N147" s="49" t="s">
        <v>1298</v>
      </c>
    </row>
    <row r="148" spans="1:14" hidden="1" x14ac:dyDescent="0.2">
      <c r="A148" s="35">
        <v>147</v>
      </c>
      <c r="B148" s="50">
        <v>44643.318344907399</v>
      </c>
      <c r="C148" s="50">
        <v>44643.3198611111</v>
      </c>
      <c r="D148" s="35" t="s">
        <v>1468</v>
      </c>
      <c r="E148" s="35" t="s">
        <v>1467</v>
      </c>
      <c r="F148" s="51">
        <v>44642</v>
      </c>
      <c r="G148" s="35" t="s">
        <v>1466</v>
      </c>
      <c r="H148" s="35" t="s">
        <v>1465</v>
      </c>
      <c r="I148" s="35" t="s">
        <v>1464</v>
      </c>
      <c r="J148" s="35" t="s">
        <v>1463</v>
      </c>
      <c r="K148" s="35" t="s">
        <v>1462</v>
      </c>
      <c r="M148" s="49" t="s">
        <v>1249</v>
      </c>
      <c r="N148" s="49" t="s">
        <v>1295</v>
      </c>
    </row>
    <row r="149" spans="1:14" hidden="1" x14ac:dyDescent="0.2">
      <c r="A149" s="35">
        <v>148</v>
      </c>
      <c r="B149" s="50">
        <v>44646.360648148097</v>
      </c>
      <c r="C149" s="50">
        <v>44646.362268518496</v>
      </c>
      <c r="D149" s="35" t="s">
        <v>1461</v>
      </c>
      <c r="E149" s="35" t="s">
        <v>1460</v>
      </c>
      <c r="F149" s="51">
        <v>44646</v>
      </c>
      <c r="G149" s="35" t="s">
        <v>1317</v>
      </c>
      <c r="H149" s="35" t="s">
        <v>1459</v>
      </c>
      <c r="I149" s="35" t="s">
        <v>1458</v>
      </c>
      <c r="J149" s="35" t="s">
        <v>1470</v>
      </c>
      <c r="K149" s="35" t="s">
        <v>1808</v>
      </c>
      <c r="L149" s="49" t="s">
        <v>1448</v>
      </c>
      <c r="M149" s="49" t="s">
        <v>1457</v>
      </c>
      <c r="N149" s="49" t="s">
        <v>1296</v>
      </c>
    </row>
    <row r="150" spans="1:14" x14ac:dyDescent="0.2">
      <c r="A150" s="35">
        <v>149</v>
      </c>
      <c r="B150" s="50">
        <v>44646.370451388902</v>
      </c>
      <c r="C150" s="50">
        <v>44646.374293981498</v>
      </c>
      <c r="D150" s="35" t="s">
        <v>1393</v>
      </c>
      <c r="E150" s="35" t="s">
        <v>1418</v>
      </c>
      <c r="F150" s="51">
        <v>44646</v>
      </c>
      <c r="G150" s="35" t="s">
        <v>1317</v>
      </c>
      <c r="H150" s="35" t="s">
        <v>1456</v>
      </c>
      <c r="I150" s="35" t="s">
        <v>1455</v>
      </c>
      <c r="J150" s="35" t="s">
        <v>1368</v>
      </c>
      <c r="K150" s="56" t="s">
        <v>1813</v>
      </c>
      <c r="L150" s="49" t="s">
        <v>1454</v>
      </c>
      <c r="M150" s="49" t="s">
        <v>1453</v>
      </c>
      <c r="N150" s="49" t="s">
        <v>1297</v>
      </c>
    </row>
    <row r="151" spans="1:14" hidden="1" x14ac:dyDescent="0.2">
      <c r="A151" s="35">
        <v>152</v>
      </c>
      <c r="B151" s="50">
        <v>44646.483692129601</v>
      </c>
      <c r="C151" s="50">
        <v>44646.486585648097</v>
      </c>
      <c r="D151" s="35" t="s">
        <v>1357</v>
      </c>
      <c r="E151" s="35" t="s">
        <v>1313</v>
      </c>
      <c r="F151" s="51">
        <v>44646</v>
      </c>
      <c r="G151" s="35" t="s">
        <v>1317</v>
      </c>
      <c r="H151" s="35" t="s">
        <v>1452</v>
      </c>
      <c r="I151" s="35" t="s">
        <v>1387</v>
      </c>
      <c r="J151" s="35" t="s">
        <v>1309</v>
      </c>
      <c r="K151" s="35" t="s">
        <v>1809</v>
      </c>
      <c r="L151" s="49" t="s">
        <v>1448</v>
      </c>
      <c r="M151" s="49" t="s">
        <v>1451</v>
      </c>
      <c r="N151" s="49" t="s">
        <v>1296</v>
      </c>
    </row>
    <row r="152" spans="1:14" hidden="1" x14ac:dyDescent="0.2">
      <c r="A152" s="35">
        <v>153</v>
      </c>
      <c r="B152" s="50">
        <v>44646.613530092603</v>
      </c>
      <c r="C152" s="50">
        <v>44646.616145833301</v>
      </c>
      <c r="D152" s="35" t="s">
        <v>1357</v>
      </c>
      <c r="E152" s="35" t="s">
        <v>1313</v>
      </c>
      <c r="F152" s="51">
        <v>44646</v>
      </c>
      <c r="G152" s="35" t="s">
        <v>1317</v>
      </c>
      <c r="H152" s="35" t="s">
        <v>1450</v>
      </c>
      <c r="I152" s="35" t="s">
        <v>1387</v>
      </c>
      <c r="J152" s="35" t="s">
        <v>1309</v>
      </c>
      <c r="K152" s="35" t="s">
        <v>1809</v>
      </c>
      <c r="L152" s="49" t="s">
        <v>1448</v>
      </c>
      <c r="M152" s="49" t="s">
        <v>1354</v>
      </c>
      <c r="N152" s="49" t="s">
        <v>1296</v>
      </c>
    </row>
    <row r="153" spans="1:14" hidden="1" x14ac:dyDescent="0.2">
      <c r="A153" s="35">
        <v>155</v>
      </c>
      <c r="B153" s="50">
        <v>44646.693460648101</v>
      </c>
      <c r="C153" s="50">
        <v>44646.6972453704</v>
      </c>
      <c r="D153" s="35" t="s">
        <v>1357</v>
      </c>
      <c r="E153" s="35" t="s">
        <v>1313</v>
      </c>
      <c r="F153" s="51">
        <v>44646</v>
      </c>
      <c r="G153" s="35" t="s">
        <v>1317</v>
      </c>
      <c r="H153" s="35" t="s">
        <v>1449</v>
      </c>
      <c r="I153" s="35" t="s">
        <v>1417</v>
      </c>
      <c r="J153" s="35" t="s">
        <v>1309</v>
      </c>
      <c r="K153" s="35" t="s">
        <v>1810</v>
      </c>
      <c r="L153" s="49" t="s">
        <v>1448</v>
      </c>
      <c r="M153" s="49" t="s">
        <v>1447</v>
      </c>
      <c r="N153" s="49" t="s">
        <v>1249</v>
      </c>
    </row>
    <row r="154" spans="1:14" hidden="1" x14ac:dyDescent="0.2">
      <c r="A154" s="35">
        <v>159</v>
      </c>
      <c r="B154" s="50">
        <v>44647.558703703697</v>
      </c>
      <c r="C154" s="50">
        <v>44647.563877314802</v>
      </c>
      <c r="D154" s="35" t="s">
        <v>1314</v>
      </c>
      <c r="E154" s="35" t="s">
        <v>1313</v>
      </c>
      <c r="F154" s="51">
        <v>44647</v>
      </c>
      <c r="G154" s="35" t="s">
        <v>1317</v>
      </c>
      <c r="H154" s="35" t="s">
        <v>1446</v>
      </c>
      <c r="I154" s="35" t="s">
        <v>1331</v>
      </c>
      <c r="J154" s="35" t="s">
        <v>1309</v>
      </c>
      <c r="K154" s="35" t="s">
        <v>1809</v>
      </c>
      <c r="L154" s="49" t="s">
        <v>1355</v>
      </c>
      <c r="M154" s="49" t="s">
        <v>1327</v>
      </c>
      <c r="N154" s="49" t="s">
        <v>1296</v>
      </c>
    </row>
    <row r="155" spans="1:14" hidden="1" x14ac:dyDescent="0.2">
      <c r="A155" s="35">
        <v>161</v>
      </c>
      <c r="B155" s="50">
        <v>44647.623217592598</v>
      </c>
      <c r="C155" s="50">
        <v>44647.627673611103</v>
      </c>
      <c r="D155" s="35" t="s">
        <v>1314</v>
      </c>
      <c r="E155" s="35" t="s">
        <v>1313</v>
      </c>
      <c r="F155" s="51">
        <v>44647</v>
      </c>
      <c r="G155" s="35" t="s">
        <v>1317</v>
      </c>
      <c r="H155" s="35" t="s">
        <v>1445</v>
      </c>
      <c r="I155" s="35" t="s">
        <v>1352</v>
      </c>
      <c r="J155" s="35" t="s">
        <v>1309</v>
      </c>
      <c r="K155" s="35" t="s">
        <v>1810</v>
      </c>
      <c r="L155" s="49" t="s">
        <v>1307</v>
      </c>
      <c r="M155" s="49" t="s">
        <v>1415</v>
      </c>
      <c r="N155" s="49" t="s">
        <v>1296</v>
      </c>
    </row>
    <row r="156" spans="1:14" hidden="1" x14ac:dyDescent="0.2">
      <c r="A156" s="35">
        <v>163</v>
      </c>
      <c r="B156" s="50">
        <v>44647.737638888902</v>
      </c>
      <c r="C156" s="50">
        <v>44647.74</v>
      </c>
      <c r="D156" s="35" t="s">
        <v>1314</v>
      </c>
      <c r="E156" s="35" t="s">
        <v>1313</v>
      </c>
      <c r="F156" s="51">
        <v>44647</v>
      </c>
      <c r="G156" s="35" t="s">
        <v>1317</v>
      </c>
      <c r="H156" s="35" t="s">
        <v>1361</v>
      </c>
      <c r="I156" s="35" t="s">
        <v>1444</v>
      </c>
      <c r="J156" s="35" t="s">
        <v>1324</v>
      </c>
      <c r="K156" s="35" t="s">
        <v>1443</v>
      </c>
      <c r="L156" s="49" t="s">
        <v>1442</v>
      </c>
      <c r="M156" s="49" t="s">
        <v>1295</v>
      </c>
      <c r="N156" s="49" t="s">
        <v>1249</v>
      </c>
    </row>
    <row r="157" spans="1:14" hidden="1" x14ac:dyDescent="0.2">
      <c r="A157" s="35">
        <v>164</v>
      </c>
      <c r="B157" s="50">
        <v>44647.7499537037</v>
      </c>
      <c r="C157" s="50">
        <v>44647.752893518496</v>
      </c>
      <c r="D157" s="35" t="s">
        <v>1314</v>
      </c>
      <c r="E157" s="35" t="s">
        <v>1313</v>
      </c>
      <c r="F157" s="51">
        <v>44647</v>
      </c>
      <c r="G157" s="35" t="s">
        <v>1317</v>
      </c>
      <c r="H157" s="35" t="s">
        <v>1361</v>
      </c>
      <c r="I157" s="35" t="s">
        <v>1399</v>
      </c>
      <c r="J157" s="35" t="s">
        <v>1309</v>
      </c>
      <c r="K157" s="35" t="s">
        <v>1810</v>
      </c>
      <c r="L157" s="49" t="s">
        <v>1307</v>
      </c>
      <c r="M157" s="49" t="s">
        <v>1404</v>
      </c>
      <c r="N157" s="49" t="s">
        <v>1249</v>
      </c>
    </row>
    <row r="158" spans="1:14" hidden="1" x14ac:dyDescent="0.2">
      <c r="A158" s="35">
        <v>165</v>
      </c>
      <c r="B158" s="50">
        <v>44647.753935185203</v>
      </c>
      <c r="C158" s="50">
        <v>44647.756273148101</v>
      </c>
      <c r="D158" s="35" t="s">
        <v>1314</v>
      </c>
      <c r="E158" s="35" t="s">
        <v>1313</v>
      </c>
      <c r="F158" s="51">
        <v>44647</v>
      </c>
      <c r="G158" s="35" t="s">
        <v>1317</v>
      </c>
      <c r="H158" s="35" t="s">
        <v>1440</v>
      </c>
      <c r="I158" s="35" t="s">
        <v>1352</v>
      </c>
      <c r="J158" s="35" t="s">
        <v>1309</v>
      </c>
      <c r="K158" s="35" t="s">
        <v>1810</v>
      </c>
      <c r="L158" s="49" t="s">
        <v>1307</v>
      </c>
      <c r="M158" s="49" t="s">
        <v>1415</v>
      </c>
      <c r="N158" s="49" t="s">
        <v>1249</v>
      </c>
    </row>
    <row r="159" spans="1:14" hidden="1" x14ac:dyDescent="0.2">
      <c r="A159" s="35">
        <v>166</v>
      </c>
      <c r="B159" s="50">
        <v>44648.298576388901</v>
      </c>
      <c r="C159" s="50">
        <v>44648.304814814801</v>
      </c>
      <c r="D159" s="35" t="s">
        <v>1357</v>
      </c>
      <c r="E159" s="35" t="s">
        <v>1313</v>
      </c>
      <c r="F159" s="51">
        <v>44648</v>
      </c>
      <c r="G159" s="35" t="s">
        <v>1317</v>
      </c>
      <c r="H159" s="35" t="s">
        <v>1439</v>
      </c>
      <c r="I159" s="35" t="s">
        <v>1402</v>
      </c>
      <c r="J159" s="35" t="s">
        <v>1309</v>
      </c>
      <c r="K159" s="35" t="s">
        <v>1810</v>
      </c>
      <c r="L159" s="49" t="s">
        <v>1307</v>
      </c>
      <c r="M159" s="49" t="s">
        <v>1438</v>
      </c>
      <c r="N159" s="49" t="s">
        <v>1249</v>
      </c>
    </row>
    <row r="160" spans="1:14" x14ac:dyDescent="0.2">
      <c r="A160" s="35">
        <v>167</v>
      </c>
      <c r="B160" s="50">
        <v>44648.312881944403</v>
      </c>
      <c r="C160" s="50">
        <v>44648.334074074097</v>
      </c>
      <c r="D160" s="35" t="s">
        <v>1357</v>
      </c>
      <c r="E160" s="35" t="s">
        <v>1376</v>
      </c>
      <c r="F160" s="51">
        <v>44648</v>
      </c>
      <c r="G160" s="35" t="s">
        <v>1317</v>
      </c>
      <c r="H160" s="35" t="s">
        <v>1437</v>
      </c>
      <c r="I160" s="35" t="s">
        <v>1818</v>
      </c>
      <c r="J160" s="35" t="s">
        <v>1368</v>
      </c>
      <c r="K160" s="35" t="s">
        <v>1813</v>
      </c>
      <c r="L160" s="49" t="s">
        <v>1355</v>
      </c>
      <c r="M160" s="49" t="s">
        <v>1436</v>
      </c>
      <c r="N160" s="49" t="s">
        <v>1297</v>
      </c>
    </row>
    <row r="161" spans="1:14" hidden="1" x14ac:dyDescent="0.2">
      <c r="A161" s="35">
        <v>169</v>
      </c>
      <c r="B161" s="50">
        <v>44648.420717592599</v>
      </c>
      <c r="C161" s="50">
        <v>44648.424699074101</v>
      </c>
      <c r="D161" s="35" t="s">
        <v>1393</v>
      </c>
      <c r="E161" s="35" t="s">
        <v>1313</v>
      </c>
      <c r="F161" s="51">
        <v>44648</v>
      </c>
      <c r="G161" s="35" t="s">
        <v>1317</v>
      </c>
      <c r="H161" s="35" t="s">
        <v>1343</v>
      </c>
      <c r="I161" s="35" t="s">
        <v>1435</v>
      </c>
      <c r="J161" s="35" t="s">
        <v>1434</v>
      </c>
      <c r="K161" s="35" t="s">
        <v>1324</v>
      </c>
      <c r="L161" s="49" t="s">
        <v>1322</v>
      </c>
      <c r="M161" s="49" t="s">
        <v>1297</v>
      </c>
      <c r="N161" s="49" t="s">
        <v>1295</v>
      </c>
    </row>
    <row r="162" spans="1:14" hidden="1" x14ac:dyDescent="0.2">
      <c r="A162" s="35">
        <v>170</v>
      </c>
      <c r="B162" s="50">
        <v>44648.453321759298</v>
      </c>
      <c r="C162" s="50">
        <v>44648.455347222203</v>
      </c>
      <c r="D162" s="35" t="s">
        <v>1357</v>
      </c>
      <c r="E162" s="35" t="s">
        <v>1433</v>
      </c>
      <c r="F162" s="51">
        <v>44648</v>
      </c>
      <c r="G162" s="35" t="s">
        <v>1317</v>
      </c>
      <c r="H162" s="35" t="s">
        <v>1432</v>
      </c>
      <c r="I162" s="35" t="s">
        <v>1402</v>
      </c>
      <c r="J162" s="35" t="s">
        <v>1309</v>
      </c>
      <c r="K162" s="35" t="s">
        <v>1810</v>
      </c>
      <c r="L162" s="49" t="s">
        <v>1307</v>
      </c>
      <c r="M162" s="49" t="s">
        <v>1362</v>
      </c>
      <c r="N162" s="49" t="s">
        <v>1249</v>
      </c>
    </row>
    <row r="163" spans="1:14" hidden="1" x14ac:dyDescent="0.2">
      <c r="A163" s="35">
        <v>171</v>
      </c>
      <c r="B163" s="50">
        <v>44648.463796296302</v>
      </c>
      <c r="C163" s="50">
        <v>44648.470046296301</v>
      </c>
      <c r="D163" s="35" t="s">
        <v>1357</v>
      </c>
      <c r="E163" s="35" t="s">
        <v>1313</v>
      </c>
      <c r="F163" s="51">
        <v>44648</v>
      </c>
      <c r="G163" s="35" t="s">
        <v>1317</v>
      </c>
      <c r="H163" s="35" t="s">
        <v>1431</v>
      </c>
      <c r="I163" s="35" t="s">
        <v>1430</v>
      </c>
      <c r="J163" s="35" t="s">
        <v>1429</v>
      </c>
      <c r="K163" s="35" t="s">
        <v>1428</v>
      </c>
      <c r="L163" s="49" t="s">
        <v>1427</v>
      </c>
      <c r="M163" s="49" t="s">
        <v>1295</v>
      </c>
      <c r="N163" s="49" t="s">
        <v>1298</v>
      </c>
    </row>
    <row r="164" spans="1:14" hidden="1" x14ac:dyDescent="0.2">
      <c r="A164" s="35">
        <v>173</v>
      </c>
      <c r="B164" s="50">
        <v>44648.593368055597</v>
      </c>
      <c r="C164" s="50">
        <v>44648.595659722203</v>
      </c>
      <c r="D164" s="35" t="s">
        <v>1357</v>
      </c>
      <c r="E164" s="35" t="s">
        <v>1376</v>
      </c>
      <c r="F164" s="51">
        <v>44648</v>
      </c>
      <c r="G164" s="35" t="s">
        <v>1317</v>
      </c>
      <c r="H164" s="35" t="s">
        <v>1426</v>
      </c>
      <c r="I164" s="35" t="s">
        <v>1425</v>
      </c>
      <c r="J164" s="35" t="s">
        <v>1424</v>
      </c>
      <c r="K164" s="35" t="s">
        <v>1423</v>
      </c>
      <c r="L164" s="49" t="s">
        <v>1422</v>
      </c>
      <c r="M164" s="49" t="s">
        <v>1421</v>
      </c>
      <c r="N164" s="49" t="s">
        <v>1295</v>
      </c>
    </row>
    <row r="165" spans="1:14" hidden="1" x14ac:dyDescent="0.2">
      <c r="A165" s="35">
        <v>174</v>
      </c>
      <c r="B165" s="50">
        <v>44648.625798611101</v>
      </c>
      <c r="C165" s="50">
        <v>44648.640925925902</v>
      </c>
      <c r="D165" s="35" t="s">
        <v>1357</v>
      </c>
      <c r="E165" s="35" t="s">
        <v>1376</v>
      </c>
      <c r="F165" s="51">
        <v>44648</v>
      </c>
      <c r="G165" s="35" t="s">
        <v>1317</v>
      </c>
      <c r="H165" s="35" t="s">
        <v>1420</v>
      </c>
      <c r="I165" s="35" t="s">
        <v>1371</v>
      </c>
      <c r="J165" s="35" t="s">
        <v>1309</v>
      </c>
      <c r="K165" s="35" t="s">
        <v>1810</v>
      </c>
      <c r="L165" s="49" t="s">
        <v>1307</v>
      </c>
      <c r="M165" s="49" t="s">
        <v>1419</v>
      </c>
      <c r="N165" s="49" t="s">
        <v>1249</v>
      </c>
    </row>
    <row r="166" spans="1:14" hidden="1" x14ac:dyDescent="0.2">
      <c r="A166" s="35">
        <v>175</v>
      </c>
      <c r="B166" s="50">
        <v>44648.698298611103</v>
      </c>
      <c r="C166" s="50">
        <v>44648.706400463001</v>
      </c>
      <c r="D166" s="35" t="s">
        <v>1357</v>
      </c>
      <c r="E166" s="35" t="s">
        <v>1418</v>
      </c>
      <c r="F166" s="51">
        <v>44648</v>
      </c>
      <c r="G166" s="35" t="s">
        <v>1317</v>
      </c>
      <c r="H166" s="35" t="s">
        <v>1326</v>
      </c>
      <c r="I166" s="35" t="s">
        <v>1417</v>
      </c>
      <c r="J166" s="35" t="s">
        <v>1309</v>
      </c>
      <c r="K166" s="35" t="s">
        <v>1810</v>
      </c>
      <c r="L166" s="49" t="s">
        <v>1307</v>
      </c>
      <c r="M166" s="49" t="s">
        <v>1389</v>
      </c>
      <c r="N166" s="49" t="s">
        <v>1249</v>
      </c>
    </row>
    <row r="167" spans="1:14" hidden="1" x14ac:dyDescent="0.2">
      <c r="A167" s="35">
        <v>177</v>
      </c>
      <c r="B167" s="50">
        <v>44648.763680555603</v>
      </c>
      <c r="C167" s="50">
        <v>44648.769618055601</v>
      </c>
      <c r="D167" s="35" t="s">
        <v>1357</v>
      </c>
      <c r="E167" s="35" t="s">
        <v>1313</v>
      </c>
      <c r="F167" s="51">
        <v>44648</v>
      </c>
      <c r="G167" s="35" t="s">
        <v>1317</v>
      </c>
      <c r="H167" s="35" t="s">
        <v>1416</v>
      </c>
      <c r="I167" s="35" t="s">
        <v>1360</v>
      </c>
      <c r="J167" s="35" t="s">
        <v>1309</v>
      </c>
      <c r="K167" s="35" t="s">
        <v>1810</v>
      </c>
      <c r="L167" s="49" t="s">
        <v>1307</v>
      </c>
      <c r="M167" s="49" t="s">
        <v>1415</v>
      </c>
      <c r="N167" s="49" t="s">
        <v>1249</v>
      </c>
    </row>
    <row r="168" spans="1:14" hidden="1" x14ac:dyDescent="0.2">
      <c r="A168" s="35">
        <v>178</v>
      </c>
      <c r="B168" s="50">
        <v>44648.844814814802</v>
      </c>
      <c r="C168" s="50">
        <v>44648.847199074102</v>
      </c>
      <c r="D168" s="35" t="s">
        <v>1357</v>
      </c>
      <c r="E168" s="35" t="s">
        <v>1313</v>
      </c>
      <c r="F168" s="51">
        <v>44648</v>
      </c>
      <c r="G168" s="35" t="s">
        <v>1317</v>
      </c>
      <c r="H168" s="35" t="s">
        <v>1414</v>
      </c>
      <c r="I168" s="35" t="s">
        <v>1352</v>
      </c>
      <c r="J168" s="35" t="s">
        <v>1309</v>
      </c>
      <c r="K168" s="35" t="s">
        <v>1810</v>
      </c>
      <c r="L168" s="49" t="s">
        <v>1307</v>
      </c>
      <c r="M168" s="49" t="s">
        <v>1327</v>
      </c>
      <c r="N168" s="49" t="s">
        <v>1249</v>
      </c>
    </row>
    <row r="169" spans="1:14" hidden="1" x14ac:dyDescent="0.2">
      <c r="A169" s="35">
        <v>179</v>
      </c>
      <c r="B169" s="50">
        <v>44649.394780092603</v>
      </c>
      <c r="C169" s="50">
        <v>44649.397395833301</v>
      </c>
      <c r="D169" s="35" t="s">
        <v>1314</v>
      </c>
      <c r="E169" s="35" t="s">
        <v>1313</v>
      </c>
      <c r="F169" s="51">
        <v>44649</v>
      </c>
      <c r="G169" s="35" t="s">
        <v>1317</v>
      </c>
      <c r="H169" s="35" t="s">
        <v>1413</v>
      </c>
      <c r="I169" s="35" t="s">
        <v>1812</v>
      </c>
      <c r="J169" s="35" t="s">
        <v>1309</v>
      </c>
      <c r="K169" s="49" t="s">
        <v>1809</v>
      </c>
      <c r="L169" s="49" t="s">
        <v>1307</v>
      </c>
      <c r="M169" s="49" t="s">
        <v>1411</v>
      </c>
      <c r="N169" s="49" t="s">
        <v>1296</v>
      </c>
    </row>
    <row r="170" spans="1:14" x14ac:dyDescent="0.2">
      <c r="A170" s="35">
        <v>180</v>
      </c>
      <c r="B170" s="50">
        <v>44649.4137962963</v>
      </c>
      <c r="C170" s="50">
        <v>44649.416481481501</v>
      </c>
      <c r="D170" s="35" t="s">
        <v>1314</v>
      </c>
      <c r="E170" s="35" t="s">
        <v>1313</v>
      </c>
      <c r="F170" s="51">
        <v>44649</v>
      </c>
      <c r="G170" s="35" t="s">
        <v>1317</v>
      </c>
      <c r="H170" s="35" t="s">
        <v>1410</v>
      </c>
      <c r="I170" s="35" t="s">
        <v>1817</v>
      </c>
      <c r="J170" s="35" t="s">
        <v>1368</v>
      </c>
      <c r="K170" s="49" t="s">
        <v>1814</v>
      </c>
      <c r="L170" s="49" t="s">
        <v>1320</v>
      </c>
      <c r="M170" s="49" t="s">
        <v>1408</v>
      </c>
      <c r="N170" s="49" t="s">
        <v>1346</v>
      </c>
    </row>
    <row r="171" spans="1:14" hidden="1" x14ac:dyDescent="0.2">
      <c r="A171" s="35">
        <v>181</v>
      </c>
      <c r="B171" s="50">
        <v>44649.437719907401</v>
      </c>
      <c r="C171" s="50">
        <v>44649.4422569444</v>
      </c>
      <c r="D171" s="35" t="s">
        <v>1314</v>
      </c>
      <c r="E171" s="35" t="s">
        <v>1313</v>
      </c>
      <c r="F171" s="51">
        <v>44649</v>
      </c>
      <c r="G171" s="35" t="s">
        <v>1317</v>
      </c>
      <c r="H171" s="35" t="s">
        <v>1379</v>
      </c>
      <c r="I171" s="35" t="s">
        <v>1407</v>
      </c>
      <c r="J171" s="35" t="s">
        <v>1309</v>
      </c>
      <c r="K171" s="49" t="s">
        <v>1809</v>
      </c>
      <c r="L171" s="49" t="s">
        <v>1307</v>
      </c>
      <c r="M171" s="49" t="s">
        <v>1370</v>
      </c>
      <c r="N171" s="49" t="s">
        <v>1296</v>
      </c>
    </row>
    <row r="172" spans="1:14" hidden="1" x14ac:dyDescent="0.2">
      <c r="A172" s="35">
        <v>182</v>
      </c>
      <c r="B172" s="50">
        <v>44649.465879629599</v>
      </c>
      <c r="C172" s="50">
        <v>44649.470740740697</v>
      </c>
      <c r="D172" s="35" t="s">
        <v>1314</v>
      </c>
      <c r="E172" s="35" t="s">
        <v>1313</v>
      </c>
      <c r="F172" s="51">
        <v>44649</v>
      </c>
      <c r="G172" s="35" t="s">
        <v>1317</v>
      </c>
      <c r="H172" s="35" t="s">
        <v>1405</v>
      </c>
      <c r="I172" s="35" t="s">
        <v>1352</v>
      </c>
      <c r="J172" s="35" t="s">
        <v>1309</v>
      </c>
      <c r="K172" s="35" t="s">
        <v>1810</v>
      </c>
      <c r="L172" s="49" t="s">
        <v>1307</v>
      </c>
      <c r="M172" s="49" t="s">
        <v>1404</v>
      </c>
      <c r="N172" s="49" t="s">
        <v>1296</v>
      </c>
    </row>
    <row r="173" spans="1:14" hidden="1" x14ac:dyDescent="0.2">
      <c r="A173" s="35">
        <v>183</v>
      </c>
      <c r="B173" s="50">
        <v>44649.704872685201</v>
      </c>
      <c r="C173" s="50">
        <v>44649.707222222198</v>
      </c>
      <c r="D173" s="35" t="s">
        <v>1314</v>
      </c>
      <c r="E173" s="35" t="s">
        <v>1313</v>
      </c>
      <c r="F173" s="51">
        <v>44649</v>
      </c>
      <c r="G173" s="35" t="s">
        <v>1317</v>
      </c>
      <c r="H173" s="35" t="s">
        <v>1403</v>
      </c>
      <c r="I173" s="35" t="s">
        <v>1402</v>
      </c>
      <c r="J173" s="35" t="s">
        <v>1309</v>
      </c>
      <c r="K173" s="35" t="s">
        <v>1810</v>
      </c>
      <c r="L173" s="49" t="s">
        <v>1307</v>
      </c>
      <c r="M173" s="49" t="s">
        <v>1401</v>
      </c>
      <c r="N173" s="49" t="s">
        <v>1296</v>
      </c>
    </row>
    <row r="174" spans="1:14" hidden="1" x14ac:dyDescent="0.2">
      <c r="A174" s="35">
        <v>184</v>
      </c>
      <c r="B174" s="50">
        <v>44649.746006944399</v>
      </c>
      <c r="C174" s="50">
        <v>44649.748460648101</v>
      </c>
      <c r="D174" s="35" t="s">
        <v>1314</v>
      </c>
      <c r="E174" s="35" t="s">
        <v>1400</v>
      </c>
      <c r="F174" s="51">
        <v>44649</v>
      </c>
      <c r="G174" s="35" t="s">
        <v>1317</v>
      </c>
      <c r="H174" s="35" t="s">
        <v>1364</v>
      </c>
      <c r="I174" s="35" t="s">
        <v>1399</v>
      </c>
      <c r="J174" s="35" t="s">
        <v>1309</v>
      </c>
      <c r="K174" s="35" t="s">
        <v>1810</v>
      </c>
      <c r="L174" s="49" t="s">
        <v>1307</v>
      </c>
      <c r="M174" s="49" t="s">
        <v>1386</v>
      </c>
      <c r="N174" s="49" t="s">
        <v>1249</v>
      </c>
    </row>
    <row r="175" spans="1:14" hidden="1" x14ac:dyDescent="0.2">
      <c r="A175" s="35">
        <v>185</v>
      </c>
      <c r="B175" s="50">
        <v>44649.809178240699</v>
      </c>
      <c r="C175" s="50">
        <v>44649.811122685198</v>
      </c>
      <c r="D175" s="35" t="s">
        <v>1314</v>
      </c>
      <c r="E175" s="35" t="s">
        <v>1313</v>
      </c>
      <c r="F175" s="51">
        <v>44649</v>
      </c>
      <c r="G175" s="35" t="s">
        <v>1317</v>
      </c>
      <c r="H175" s="35" t="s">
        <v>1398</v>
      </c>
      <c r="I175" s="35" t="s">
        <v>1352</v>
      </c>
      <c r="J175" s="35" t="s">
        <v>1309</v>
      </c>
      <c r="K175" s="35" t="s">
        <v>1810</v>
      </c>
      <c r="L175" s="49" t="s">
        <v>1307</v>
      </c>
      <c r="M175" s="49" t="s">
        <v>1389</v>
      </c>
      <c r="N175" s="49" t="s">
        <v>1249</v>
      </c>
    </row>
    <row r="176" spans="1:14" hidden="1" x14ac:dyDescent="0.2">
      <c r="A176" s="35">
        <v>186</v>
      </c>
      <c r="B176" s="50">
        <v>44649.850590277798</v>
      </c>
      <c r="C176" s="50">
        <v>44649.852662037003</v>
      </c>
      <c r="D176" s="35" t="s">
        <v>1314</v>
      </c>
      <c r="E176" s="35" t="s">
        <v>1313</v>
      </c>
      <c r="F176" s="51">
        <v>44649</v>
      </c>
      <c r="G176" s="35" t="s">
        <v>1317</v>
      </c>
      <c r="H176" s="35" t="s">
        <v>1397</v>
      </c>
      <c r="I176" s="35" t="s">
        <v>1328</v>
      </c>
      <c r="J176" s="35" t="s">
        <v>1309</v>
      </c>
      <c r="K176" s="35" t="s">
        <v>1810</v>
      </c>
      <c r="L176" s="49" t="s">
        <v>1307</v>
      </c>
      <c r="M176" s="49" t="s">
        <v>1396</v>
      </c>
      <c r="N176" s="49" t="s">
        <v>1249</v>
      </c>
    </row>
    <row r="177" spans="1:14" hidden="1" x14ac:dyDescent="0.2">
      <c r="A177" s="35">
        <v>187</v>
      </c>
      <c r="B177" s="50">
        <v>44650.305011574099</v>
      </c>
      <c r="C177" s="50">
        <v>44650.310277777797</v>
      </c>
      <c r="D177" s="35" t="s">
        <v>1357</v>
      </c>
      <c r="E177" s="35" t="s">
        <v>1313</v>
      </c>
      <c r="F177" s="51">
        <v>44650</v>
      </c>
      <c r="G177" s="35" t="s">
        <v>1317</v>
      </c>
      <c r="H177" s="35" t="s">
        <v>1395</v>
      </c>
      <c r="I177" s="35" t="s">
        <v>1352</v>
      </c>
      <c r="J177" s="35" t="s">
        <v>1309</v>
      </c>
      <c r="K177" s="35" t="s">
        <v>1810</v>
      </c>
      <c r="L177" s="49" t="s">
        <v>1307</v>
      </c>
      <c r="M177" s="49" t="s">
        <v>1394</v>
      </c>
      <c r="N177" s="49" t="s">
        <v>1249</v>
      </c>
    </row>
    <row r="178" spans="1:14" hidden="1" x14ac:dyDescent="0.2">
      <c r="A178" s="35">
        <v>188</v>
      </c>
      <c r="B178" s="50">
        <v>44650.500347222202</v>
      </c>
      <c r="C178" s="50">
        <v>44650.503009259301</v>
      </c>
      <c r="D178" s="35" t="s">
        <v>1393</v>
      </c>
      <c r="E178" s="35" t="s">
        <v>1376</v>
      </c>
      <c r="F178" s="51">
        <v>44650</v>
      </c>
      <c r="G178" s="35" t="s">
        <v>1317</v>
      </c>
      <c r="H178" s="35" t="s">
        <v>1392</v>
      </c>
      <c r="I178" s="35" t="s">
        <v>1387</v>
      </c>
      <c r="J178" s="35" t="s">
        <v>1309</v>
      </c>
      <c r="K178" s="35" t="s">
        <v>1809</v>
      </c>
      <c r="L178" s="49" t="s">
        <v>1355</v>
      </c>
      <c r="M178" s="49" t="s">
        <v>1391</v>
      </c>
      <c r="N178" s="49" t="s">
        <v>1296</v>
      </c>
    </row>
    <row r="179" spans="1:14" hidden="1" x14ac:dyDescent="0.2">
      <c r="A179" s="35">
        <v>189</v>
      </c>
      <c r="B179" s="50">
        <v>44650.707916666703</v>
      </c>
      <c r="C179" s="50">
        <v>44650.711550925902</v>
      </c>
      <c r="D179" s="35" t="s">
        <v>1357</v>
      </c>
      <c r="E179" s="35" t="s">
        <v>1313</v>
      </c>
      <c r="F179" s="51">
        <v>44650</v>
      </c>
      <c r="G179" s="35" t="s">
        <v>1317</v>
      </c>
      <c r="H179" s="35" t="s">
        <v>1390</v>
      </c>
      <c r="I179" s="35" t="s">
        <v>1360</v>
      </c>
      <c r="J179" s="35" t="s">
        <v>1309</v>
      </c>
      <c r="K179" s="35" t="s">
        <v>1810</v>
      </c>
      <c r="L179" s="49" t="s">
        <v>1307</v>
      </c>
      <c r="M179" s="49" t="s">
        <v>1389</v>
      </c>
      <c r="N179" s="49" t="s">
        <v>1249</v>
      </c>
    </row>
    <row r="180" spans="1:14" hidden="1" x14ac:dyDescent="0.2">
      <c r="A180" s="35">
        <v>191</v>
      </c>
      <c r="B180" s="50">
        <v>44650.894062500003</v>
      </c>
      <c r="C180" s="50">
        <v>44650.896562499998</v>
      </c>
      <c r="D180" s="35" t="s">
        <v>1357</v>
      </c>
      <c r="E180" s="35" t="s">
        <v>1313</v>
      </c>
      <c r="F180" s="51">
        <v>44650</v>
      </c>
      <c r="G180" s="35" t="s">
        <v>1317</v>
      </c>
      <c r="H180" s="35" t="s">
        <v>1356</v>
      </c>
      <c r="I180" s="35" t="s">
        <v>1387</v>
      </c>
      <c r="J180" s="35" t="s">
        <v>1309</v>
      </c>
      <c r="K180" s="35" t="s">
        <v>1809</v>
      </c>
      <c r="L180" s="49" t="s">
        <v>1355</v>
      </c>
      <c r="M180" s="49" t="s">
        <v>1386</v>
      </c>
      <c r="N180" s="49" t="s">
        <v>1296</v>
      </c>
    </row>
    <row r="181" spans="1:14" hidden="1" x14ac:dyDescent="0.2">
      <c r="A181" s="35">
        <v>192</v>
      </c>
      <c r="B181" s="50">
        <v>44651.282280092601</v>
      </c>
      <c r="C181" s="50">
        <v>44651.2883912037</v>
      </c>
      <c r="D181" s="35" t="s">
        <v>1357</v>
      </c>
      <c r="E181" s="35" t="s">
        <v>1313</v>
      </c>
      <c r="F181" s="51">
        <v>44651</v>
      </c>
      <c r="G181" s="35" t="s">
        <v>1317</v>
      </c>
      <c r="H181" s="35" t="s">
        <v>1385</v>
      </c>
      <c r="I181" s="35" t="s">
        <v>1811</v>
      </c>
      <c r="J181" s="35" t="s">
        <v>1309</v>
      </c>
      <c r="K181" s="35" t="s">
        <v>1810</v>
      </c>
      <c r="L181" s="49" t="s">
        <v>1355</v>
      </c>
      <c r="M181" s="49" t="s">
        <v>1384</v>
      </c>
      <c r="N181" s="49" t="s">
        <v>1249</v>
      </c>
    </row>
    <row r="182" spans="1:14" hidden="1" x14ac:dyDescent="0.2">
      <c r="A182" s="35">
        <v>193</v>
      </c>
      <c r="B182" s="50">
        <v>44651.389166666697</v>
      </c>
      <c r="C182" s="50">
        <v>44651.393206018503</v>
      </c>
      <c r="D182" s="35" t="s">
        <v>1357</v>
      </c>
      <c r="E182" s="35" t="s">
        <v>1313</v>
      </c>
      <c r="F182" s="51">
        <v>44651</v>
      </c>
      <c r="G182" s="35" t="s">
        <v>1317</v>
      </c>
      <c r="H182" s="35" t="s">
        <v>1383</v>
      </c>
      <c r="I182" s="35" t="s">
        <v>1382</v>
      </c>
      <c r="J182" s="35" t="s">
        <v>1309</v>
      </c>
      <c r="K182" s="35" t="s">
        <v>1809</v>
      </c>
      <c r="L182" s="49" t="s">
        <v>1381</v>
      </c>
      <c r="M182" s="49" t="s">
        <v>1380</v>
      </c>
      <c r="N182" s="49" t="s">
        <v>1296</v>
      </c>
    </row>
    <row r="183" spans="1:14" hidden="1" x14ac:dyDescent="0.2">
      <c r="A183" s="35">
        <v>194</v>
      </c>
      <c r="B183" s="50">
        <v>44651.446354166699</v>
      </c>
      <c r="C183" s="50">
        <v>44651.450439814798</v>
      </c>
      <c r="D183" s="35" t="s">
        <v>1357</v>
      </c>
      <c r="E183" s="35" t="s">
        <v>1376</v>
      </c>
      <c r="F183" s="51">
        <v>44651</v>
      </c>
      <c r="G183" s="35" t="s">
        <v>1317</v>
      </c>
      <c r="H183" s="35" t="s">
        <v>1379</v>
      </c>
      <c r="I183" s="35" t="s">
        <v>1378</v>
      </c>
      <c r="J183" s="35" t="s">
        <v>1309</v>
      </c>
      <c r="K183" s="35" t="s">
        <v>1810</v>
      </c>
      <c r="L183" s="49" t="s">
        <v>1355</v>
      </c>
      <c r="M183" s="49" t="s">
        <v>1377</v>
      </c>
      <c r="N183" s="49" t="s">
        <v>1249</v>
      </c>
    </row>
    <row r="184" spans="1:14" hidden="1" x14ac:dyDescent="0.2">
      <c r="A184" s="35">
        <v>195</v>
      </c>
      <c r="B184" s="50">
        <v>44651.479050925896</v>
      </c>
      <c r="C184" s="50">
        <v>44651.482199074097</v>
      </c>
      <c r="D184" s="35" t="s">
        <v>1357</v>
      </c>
      <c r="E184" s="35" t="s">
        <v>1376</v>
      </c>
      <c r="F184" s="51">
        <v>44651</v>
      </c>
      <c r="G184" s="35" t="s">
        <v>1317</v>
      </c>
      <c r="H184" s="35" t="s">
        <v>1375</v>
      </c>
      <c r="I184" s="35" t="s">
        <v>1374</v>
      </c>
      <c r="J184" s="35" t="s">
        <v>1309</v>
      </c>
      <c r="K184" s="35" t="s">
        <v>1809</v>
      </c>
      <c r="L184" s="49" t="s">
        <v>1355</v>
      </c>
      <c r="M184" s="49" t="s">
        <v>1373</v>
      </c>
      <c r="N184" s="49" t="s">
        <v>1296</v>
      </c>
    </row>
    <row r="185" spans="1:14" hidden="1" x14ac:dyDescent="0.2">
      <c r="A185" s="35">
        <v>196</v>
      </c>
      <c r="B185" s="50">
        <v>44651.620034722197</v>
      </c>
      <c r="C185" s="50">
        <v>44651.628969907397</v>
      </c>
      <c r="D185" s="35" t="s">
        <v>1357</v>
      </c>
      <c r="E185" s="35" t="s">
        <v>1313</v>
      </c>
      <c r="F185" s="51">
        <v>44651</v>
      </c>
      <c r="G185" s="35" t="s">
        <v>1317</v>
      </c>
      <c r="H185" s="35" t="s">
        <v>1372</v>
      </c>
      <c r="I185" s="35" t="s">
        <v>1371</v>
      </c>
      <c r="J185" s="35" t="s">
        <v>1309</v>
      </c>
      <c r="K185" s="35" t="s">
        <v>1810</v>
      </c>
      <c r="L185" s="49" t="s">
        <v>1307</v>
      </c>
      <c r="M185" s="49" t="s">
        <v>1370</v>
      </c>
      <c r="N185" s="49" t="s">
        <v>1249</v>
      </c>
    </row>
    <row r="186" spans="1:14" x14ac:dyDescent="0.2">
      <c r="A186" s="35">
        <v>197</v>
      </c>
      <c r="B186" s="50">
        <v>44651.734953703701</v>
      </c>
      <c r="C186" s="50">
        <v>44651.736979166701</v>
      </c>
      <c r="D186" s="35" t="s">
        <v>1357</v>
      </c>
      <c r="E186" s="35" t="s">
        <v>1313</v>
      </c>
      <c r="F186" s="51">
        <v>44651</v>
      </c>
      <c r="G186" s="35" t="s">
        <v>1317</v>
      </c>
      <c r="H186" s="35" t="s">
        <v>1369</v>
      </c>
      <c r="I186" s="35" t="s">
        <v>1815</v>
      </c>
      <c r="J186" s="35" t="s">
        <v>1368</v>
      </c>
      <c r="K186" s="35" t="s">
        <v>1816</v>
      </c>
      <c r="L186" s="49" t="s">
        <v>1367</v>
      </c>
      <c r="M186" s="49" t="s">
        <v>1366</v>
      </c>
      <c r="N186" s="49" t="s">
        <v>1297</v>
      </c>
    </row>
    <row r="187" spans="1:14" hidden="1" x14ac:dyDescent="0.2">
      <c r="A187" s="35">
        <v>198</v>
      </c>
      <c r="B187" s="50">
        <v>44651.749479166698</v>
      </c>
      <c r="C187" s="50">
        <v>44651.758206018501</v>
      </c>
      <c r="D187" s="35" t="s">
        <v>1365</v>
      </c>
      <c r="E187" s="35" t="s">
        <v>1313</v>
      </c>
      <c r="F187" s="51">
        <v>44651</v>
      </c>
      <c r="G187" s="35" t="s">
        <v>1317</v>
      </c>
      <c r="H187" s="35" t="s">
        <v>1364</v>
      </c>
      <c r="I187" s="35" t="s">
        <v>1363</v>
      </c>
      <c r="J187" s="35" t="s">
        <v>1309</v>
      </c>
      <c r="K187" s="35" t="s">
        <v>1810</v>
      </c>
      <c r="L187" s="49" t="s">
        <v>1307</v>
      </c>
      <c r="M187" s="49" t="s">
        <v>1362</v>
      </c>
      <c r="N187" s="49" t="s">
        <v>1297</v>
      </c>
    </row>
    <row r="188" spans="1:14" hidden="1" x14ac:dyDescent="0.2">
      <c r="A188" s="35">
        <v>199</v>
      </c>
      <c r="B188" s="50">
        <v>44651.7582638889</v>
      </c>
      <c r="C188" s="50">
        <v>44651.759953703702</v>
      </c>
      <c r="D188" s="35" t="s">
        <v>1357</v>
      </c>
      <c r="E188" s="35" t="s">
        <v>1313</v>
      </c>
      <c r="F188" s="51">
        <v>44651</v>
      </c>
      <c r="G188" s="35" t="s">
        <v>1317</v>
      </c>
      <c r="H188" s="35" t="s">
        <v>1361</v>
      </c>
      <c r="I188" s="35" t="s">
        <v>1360</v>
      </c>
      <c r="J188" s="49" t="s">
        <v>1307</v>
      </c>
      <c r="K188" s="35" t="s">
        <v>1359</v>
      </c>
      <c r="L188" s="49" t="s">
        <v>1307</v>
      </c>
      <c r="M188" s="49" t="s">
        <v>1358</v>
      </c>
      <c r="N188" s="49" t="s">
        <v>1249</v>
      </c>
    </row>
    <row r="189" spans="1:14" hidden="1" x14ac:dyDescent="0.2">
      <c r="A189" s="35">
        <v>200</v>
      </c>
      <c r="B189" s="50">
        <v>44651.846342592602</v>
      </c>
      <c r="C189" s="50">
        <v>44651.848645833299</v>
      </c>
      <c r="D189" s="35" t="s">
        <v>1357</v>
      </c>
      <c r="E189" s="35" t="s">
        <v>1313</v>
      </c>
      <c r="F189" s="51">
        <v>44651</v>
      </c>
      <c r="G189" s="35" t="s">
        <v>1317</v>
      </c>
      <c r="H189" s="35" t="s">
        <v>1356</v>
      </c>
      <c r="I189" s="35" t="s">
        <v>1352</v>
      </c>
      <c r="J189" s="35" t="s">
        <v>1309</v>
      </c>
      <c r="K189" s="35" t="s">
        <v>1810</v>
      </c>
      <c r="L189" s="49" t="s">
        <v>1355</v>
      </c>
      <c r="M189" s="49" t="s">
        <v>1354</v>
      </c>
      <c r="N189" s="49" t="s">
        <v>1249</v>
      </c>
    </row>
    <row r="190" spans="1:14" hidden="1" x14ac:dyDescent="0.2">
      <c r="A190" s="35">
        <v>201</v>
      </c>
      <c r="B190" s="50">
        <v>44652.282048611101</v>
      </c>
      <c r="C190" s="50">
        <v>44652.284652777802</v>
      </c>
      <c r="D190" s="35" t="s">
        <v>1314</v>
      </c>
      <c r="E190" s="35" t="s">
        <v>1313</v>
      </c>
      <c r="F190" s="51">
        <v>44652</v>
      </c>
      <c r="G190" s="35" t="s">
        <v>1317</v>
      </c>
      <c r="H190" s="35" t="s">
        <v>1353</v>
      </c>
      <c r="I190" s="35" t="s">
        <v>1352</v>
      </c>
      <c r="J190" s="35" t="s">
        <v>1309</v>
      </c>
      <c r="K190" s="35" t="s">
        <v>1810</v>
      </c>
      <c r="L190" s="49" t="s">
        <v>1307</v>
      </c>
      <c r="M190" s="49" t="s">
        <v>1351</v>
      </c>
      <c r="N190" s="49" t="s">
        <v>1296</v>
      </c>
    </row>
    <row r="191" spans="1:14" hidden="1" x14ac:dyDescent="0.2">
      <c r="A191" s="35">
        <v>202</v>
      </c>
      <c r="B191" s="50">
        <v>44652.3378703704</v>
      </c>
      <c r="C191" s="50">
        <v>44652.3493171296</v>
      </c>
      <c r="D191" s="35" t="s">
        <v>1314</v>
      </c>
      <c r="E191" s="35" t="s">
        <v>1313</v>
      </c>
      <c r="F191" s="51">
        <v>44652</v>
      </c>
      <c r="G191" s="35" t="s">
        <v>1317</v>
      </c>
      <c r="H191" s="35" t="s">
        <v>1350</v>
      </c>
      <c r="I191" s="35" t="s">
        <v>1349</v>
      </c>
      <c r="J191" s="35" t="s">
        <v>1348</v>
      </c>
      <c r="K191" s="35" t="s">
        <v>1347</v>
      </c>
      <c r="L191" s="49" t="s">
        <v>1322</v>
      </c>
      <c r="M191" s="49" t="s">
        <v>1297</v>
      </c>
      <c r="N191" s="49" t="s">
        <v>1298</v>
      </c>
    </row>
    <row r="192" spans="1:14" hidden="1" x14ac:dyDescent="0.2">
      <c r="A192" s="35">
        <v>205</v>
      </c>
      <c r="B192" s="50">
        <v>44652.417199074102</v>
      </c>
      <c r="C192" s="50">
        <v>44652.422175925902</v>
      </c>
      <c r="D192" s="35" t="s">
        <v>1314</v>
      </c>
      <c r="E192" s="35" t="s">
        <v>1313</v>
      </c>
      <c r="F192" s="51">
        <v>44652</v>
      </c>
      <c r="G192" s="35" t="s">
        <v>1317</v>
      </c>
      <c r="H192" s="35" t="s">
        <v>1345</v>
      </c>
      <c r="I192" s="35" t="s">
        <v>1811</v>
      </c>
      <c r="J192" s="35" t="s">
        <v>1309</v>
      </c>
      <c r="K192" s="35" t="s">
        <v>1810</v>
      </c>
      <c r="L192" s="49" t="s">
        <v>1307</v>
      </c>
      <c r="M192" s="49" t="s">
        <v>1344</v>
      </c>
      <c r="N192" s="49" t="s">
        <v>1296</v>
      </c>
    </row>
    <row r="193" spans="1:14" hidden="1" x14ac:dyDescent="0.2">
      <c r="A193" s="35">
        <v>207</v>
      </c>
      <c r="B193" s="50">
        <v>44652.515324074098</v>
      </c>
      <c r="C193" s="50">
        <v>44652.517442129603</v>
      </c>
      <c r="D193" s="35" t="s">
        <v>1314</v>
      </c>
      <c r="E193" s="35" t="s">
        <v>1313</v>
      </c>
      <c r="F193" s="51">
        <v>44652</v>
      </c>
      <c r="G193" s="35" t="s">
        <v>1317</v>
      </c>
      <c r="H193" s="35" t="s">
        <v>1342</v>
      </c>
      <c r="I193" s="35" t="s">
        <v>1341</v>
      </c>
      <c r="J193" s="35" t="s">
        <v>1340</v>
      </c>
      <c r="K193" s="35" t="s">
        <v>1339</v>
      </c>
      <c r="L193" s="49" t="s">
        <v>1338</v>
      </c>
      <c r="M193" s="49" t="s">
        <v>1295</v>
      </c>
      <c r="N193" s="49" t="s">
        <v>1295</v>
      </c>
    </row>
    <row r="194" spans="1:14" hidden="1" x14ac:dyDescent="0.2">
      <c r="A194" s="35">
        <v>208</v>
      </c>
      <c r="B194" s="50">
        <v>44652.537210648101</v>
      </c>
      <c r="C194" s="50">
        <v>44652.5385648148</v>
      </c>
      <c r="D194" s="35" t="s">
        <v>1314</v>
      </c>
      <c r="E194" s="35" t="s">
        <v>1313</v>
      </c>
      <c r="F194" s="51">
        <v>44652</v>
      </c>
      <c r="G194" s="35" t="s">
        <v>1317</v>
      </c>
      <c r="H194" s="35" t="s">
        <v>1337</v>
      </c>
      <c r="I194" s="35" t="s">
        <v>1336</v>
      </c>
      <c r="J194" s="35" t="s">
        <v>1335</v>
      </c>
      <c r="K194" s="35" t="s">
        <v>1334</v>
      </c>
      <c r="L194" s="49" t="s">
        <v>1320</v>
      </c>
      <c r="M194" s="49" t="s">
        <v>1333</v>
      </c>
      <c r="N194" s="49" t="s">
        <v>1297</v>
      </c>
    </row>
    <row r="195" spans="1:14" hidden="1" x14ac:dyDescent="0.2">
      <c r="A195" s="35">
        <v>209</v>
      </c>
      <c r="B195" s="50">
        <v>44652.573576388902</v>
      </c>
      <c r="C195" s="50">
        <v>44652.577106481498</v>
      </c>
      <c r="D195" s="35" t="s">
        <v>1314</v>
      </c>
      <c r="E195" s="35" t="s">
        <v>1313</v>
      </c>
      <c r="F195" s="51">
        <v>44652</v>
      </c>
      <c r="G195" s="35" t="s">
        <v>1317</v>
      </c>
      <c r="H195" s="35" t="s">
        <v>1332</v>
      </c>
      <c r="I195" s="35" t="s">
        <v>1331</v>
      </c>
      <c r="J195" s="35" t="s">
        <v>1309</v>
      </c>
      <c r="K195" s="35" t="s">
        <v>1809</v>
      </c>
      <c r="L195" s="49" t="s">
        <v>1307</v>
      </c>
      <c r="M195" s="49" t="s">
        <v>1330</v>
      </c>
      <c r="N195" s="49" t="s">
        <v>1296</v>
      </c>
    </row>
    <row r="196" spans="1:14" hidden="1" x14ac:dyDescent="0.2">
      <c r="A196" s="35">
        <v>210</v>
      </c>
      <c r="B196" s="50">
        <v>44652.631157407399</v>
      </c>
      <c r="C196" s="50">
        <v>44652.636446759301</v>
      </c>
      <c r="D196" s="35" t="s">
        <v>1314</v>
      </c>
      <c r="E196" s="35" t="s">
        <v>1313</v>
      </c>
      <c r="F196" s="51">
        <v>44652</v>
      </c>
      <c r="G196" s="35" t="s">
        <v>1317</v>
      </c>
      <c r="H196" s="35" t="s">
        <v>1329</v>
      </c>
      <c r="I196" s="35" t="s">
        <v>1328</v>
      </c>
      <c r="J196" s="35" t="s">
        <v>1309</v>
      </c>
      <c r="K196" s="35" t="s">
        <v>1810</v>
      </c>
      <c r="L196" s="49" t="s">
        <v>1307</v>
      </c>
      <c r="M196" s="49" t="s">
        <v>1327</v>
      </c>
      <c r="N196" s="49" t="s">
        <v>1296</v>
      </c>
    </row>
    <row r="197" spans="1:14" hidden="1" x14ac:dyDescent="0.2">
      <c r="A197" s="35">
        <v>211</v>
      </c>
      <c r="B197" s="50">
        <v>44652.666585648098</v>
      </c>
      <c r="C197" s="50">
        <v>44652.670150462996</v>
      </c>
      <c r="D197" s="35" t="s">
        <v>1314</v>
      </c>
      <c r="E197" s="35" t="s">
        <v>1313</v>
      </c>
      <c r="F197" s="51">
        <v>44652</v>
      </c>
      <c r="G197" s="35" t="s">
        <v>1317</v>
      </c>
      <c r="H197" s="35" t="s">
        <v>1326</v>
      </c>
      <c r="I197" s="35" t="s">
        <v>1325</v>
      </c>
      <c r="J197" s="35" t="s">
        <v>1324</v>
      </c>
      <c r="K197" s="35" t="s">
        <v>1323</v>
      </c>
      <c r="L197" s="49" t="s">
        <v>1322</v>
      </c>
      <c r="M197" s="49" t="s">
        <v>1295</v>
      </c>
      <c r="N197" s="49" t="s">
        <v>1249</v>
      </c>
    </row>
    <row r="198" spans="1:14" x14ac:dyDescent="0.2">
      <c r="A198" s="35">
        <v>212</v>
      </c>
      <c r="B198" s="50">
        <v>44652.670868055597</v>
      </c>
      <c r="C198" s="50">
        <v>44652.674004629604</v>
      </c>
      <c r="D198" s="35" t="s">
        <v>1314</v>
      </c>
      <c r="E198" s="35" t="s">
        <v>1313</v>
      </c>
      <c r="F198" s="51">
        <v>44652</v>
      </c>
      <c r="G198" s="35" t="s">
        <v>1317</v>
      </c>
      <c r="H198" s="35" t="s">
        <v>1321</v>
      </c>
      <c r="I198" s="35" t="s">
        <v>1815</v>
      </c>
      <c r="J198" s="35" t="s">
        <v>1368</v>
      </c>
      <c r="K198" s="35" t="s">
        <v>1816</v>
      </c>
      <c r="L198" s="49" t="s">
        <v>1320</v>
      </c>
      <c r="M198" s="49" t="s">
        <v>1319</v>
      </c>
      <c r="N198" s="49" t="s">
        <v>1318</v>
      </c>
    </row>
    <row r="199" spans="1:14" hidden="1" x14ac:dyDescent="0.2">
      <c r="A199" s="35">
        <v>213</v>
      </c>
      <c r="B199" s="50">
        <v>44652.78125</v>
      </c>
      <c r="C199" s="50">
        <v>44652.783020833303</v>
      </c>
      <c r="D199" s="35" t="s">
        <v>1314</v>
      </c>
      <c r="E199" s="35" t="s">
        <v>1313</v>
      </c>
      <c r="F199" s="51">
        <v>44652</v>
      </c>
      <c r="G199" s="35" t="s">
        <v>1317</v>
      </c>
      <c r="H199" s="35" t="s">
        <v>1316</v>
      </c>
      <c r="I199" s="35" t="s">
        <v>1378</v>
      </c>
      <c r="J199" s="35" t="s">
        <v>1309</v>
      </c>
      <c r="K199" s="35" t="s">
        <v>1810</v>
      </c>
      <c r="L199" s="49" t="s">
        <v>1307</v>
      </c>
      <c r="M199" s="49" t="s">
        <v>1315</v>
      </c>
      <c r="N199" s="49" t="s">
        <v>1296</v>
      </c>
    </row>
    <row r="200" spans="1:14" hidden="1" x14ac:dyDescent="0.2">
      <c r="A200" s="35">
        <v>214</v>
      </c>
      <c r="B200" s="50">
        <v>44652.859317129602</v>
      </c>
      <c r="C200" s="50">
        <v>44652.8605439815</v>
      </c>
      <c r="D200" s="35" t="s">
        <v>1314</v>
      </c>
      <c r="E200" s="35" t="s">
        <v>1313</v>
      </c>
      <c r="F200" s="51">
        <v>44652</v>
      </c>
      <c r="G200" s="35" t="s">
        <v>1312</v>
      </c>
      <c r="H200" s="35" t="s">
        <v>1311</v>
      </c>
      <c r="I200" s="35" t="s">
        <v>1310</v>
      </c>
      <c r="J200" s="35" t="s">
        <v>1309</v>
      </c>
      <c r="K200" s="35" t="s">
        <v>1308</v>
      </c>
      <c r="L200" s="49" t="s">
        <v>1307</v>
      </c>
      <c r="M200" s="49" t="s">
        <v>1306</v>
      </c>
      <c r="N200" s="49" t="s">
        <v>1296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37FFC-126C-AB42-AEB4-458C69243B26}">
  <dimension ref="A2:U35"/>
  <sheetViews>
    <sheetView topLeftCell="A23" zoomScale="80" zoomScaleNormal="80" workbookViewId="0">
      <selection activeCell="A29" sqref="A29:U34"/>
    </sheetView>
  </sheetViews>
  <sheetFormatPr baseColWidth="10" defaultRowHeight="16" x14ac:dyDescent="0.2"/>
  <cols>
    <col min="1" max="1" width="6.1640625" customWidth="1"/>
    <col min="2" max="2" width="15" customWidth="1"/>
    <col min="3" max="3" width="18.1640625" customWidth="1"/>
    <col min="4" max="4" width="10.6640625" customWidth="1"/>
    <col min="5" max="5" width="11.1640625" customWidth="1"/>
    <col min="6" max="6" width="9.83203125" customWidth="1"/>
    <col min="7" max="7" width="31.33203125" customWidth="1"/>
    <col min="8" max="8" width="22.5" customWidth="1"/>
    <col min="9" max="10" width="12.33203125" customWidth="1"/>
    <col min="11" max="11" width="13.5" customWidth="1"/>
    <col min="12" max="12" width="14.33203125" customWidth="1"/>
    <col min="13" max="13" width="17" customWidth="1"/>
    <col min="14" max="14" width="13.1640625" customWidth="1"/>
    <col min="15" max="15" width="12.83203125" customWidth="1"/>
    <col min="16" max="16" width="10.5" customWidth="1"/>
    <col min="17" max="18" width="21" customWidth="1"/>
    <col min="19" max="19" width="19.83203125" customWidth="1"/>
    <col min="20" max="21" width="7.33203125" customWidth="1"/>
  </cols>
  <sheetData>
    <row r="2" spans="1:21" ht="20" thickBot="1" x14ac:dyDescent="0.25">
      <c r="A2" s="70" t="s">
        <v>1935</v>
      </c>
      <c r="B2" s="71"/>
      <c r="C2" s="71"/>
      <c r="D2" s="71"/>
      <c r="E2" s="71"/>
      <c r="F2" s="71"/>
      <c r="G2" s="72"/>
      <c r="H2" s="71"/>
      <c r="I2" s="144"/>
      <c r="J2" s="144"/>
      <c r="K2" s="144"/>
      <c r="L2" s="144"/>
      <c r="M2" s="144"/>
      <c r="N2" s="72"/>
      <c r="O2" s="71"/>
      <c r="P2" s="71"/>
    </row>
    <row r="3" spans="1:21" ht="80" customHeight="1" x14ac:dyDescent="0.2">
      <c r="A3" s="99" t="s">
        <v>1206</v>
      </c>
      <c r="B3" s="100" t="s">
        <v>1826</v>
      </c>
      <c r="C3" s="100" t="s">
        <v>1827</v>
      </c>
      <c r="D3" s="100" t="s">
        <v>1828</v>
      </c>
      <c r="E3" s="100" t="s">
        <v>1829</v>
      </c>
      <c r="F3" s="100" t="s">
        <v>1830</v>
      </c>
      <c r="G3" s="100" t="s">
        <v>1831</v>
      </c>
      <c r="H3" s="100" t="s">
        <v>1832</v>
      </c>
      <c r="I3" s="100" t="s">
        <v>1833</v>
      </c>
      <c r="J3" s="100" t="s">
        <v>1834</v>
      </c>
      <c r="K3" s="100" t="s">
        <v>1835</v>
      </c>
      <c r="L3" s="100" t="s">
        <v>1836</v>
      </c>
      <c r="M3" s="100" t="s">
        <v>1837</v>
      </c>
      <c r="N3" s="100" t="s">
        <v>1921</v>
      </c>
      <c r="O3" s="101" t="s">
        <v>1920</v>
      </c>
      <c r="P3" s="102" t="s">
        <v>1923</v>
      </c>
      <c r="Q3" s="100" t="s">
        <v>1926</v>
      </c>
      <c r="R3" s="100" t="s">
        <v>1933</v>
      </c>
      <c r="S3" s="103" t="s">
        <v>1932</v>
      </c>
      <c r="T3" s="142" t="s">
        <v>1939</v>
      </c>
      <c r="U3" s="143"/>
    </row>
    <row r="4" spans="1:21" ht="34" customHeight="1" x14ac:dyDescent="0.2">
      <c r="A4" s="140">
        <v>1</v>
      </c>
      <c r="B4" s="139" t="s">
        <v>822</v>
      </c>
      <c r="C4" s="141" t="s">
        <v>1838</v>
      </c>
      <c r="D4" s="139" t="s">
        <v>13</v>
      </c>
      <c r="E4" s="79" t="s">
        <v>1839</v>
      </c>
      <c r="F4" s="77" t="s">
        <v>1840</v>
      </c>
      <c r="G4" s="82" t="s">
        <v>1841</v>
      </c>
      <c r="H4" s="77" t="s">
        <v>1842</v>
      </c>
      <c r="I4" s="79">
        <v>208</v>
      </c>
      <c r="J4" s="80">
        <v>2.7083333333333334E-2</v>
      </c>
      <c r="K4" s="79" t="s">
        <v>1843</v>
      </c>
      <c r="L4" s="79" t="s">
        <v>1844</v>
      </c>
      <c r="M4" s="79" t="s">
        <v>1844</v>
      </c>
      <c r="N4" s="85">
        <v>522.25</v>
      </c>
      <c r="O4" s="86">
        <v>9.8404000000000007</v>
      </c>
      <c r="P4" s="91">
        <f>N4*O4</f>
        <v>5139.1489000000001</v>
      </c>
      <c r="Q4" s="92" t="s">
        <v>1927</v>
      </c>
      <c r="R4" s="92" t="s">
        <v>1927</v>
      </c>
      <c r="S4" s="97" t="s">
        <v>1927</v>
      </c>
      <c r="T4" s="98">
        <v>0</v>
      </c>
      <c r="U4" s="104">
        <v>0</v>
      </c>
    </row>
    <row r="5" spans="1:21" ht="53" customHeight="1" x14ac:dyDescent="0.2">
      <c r="A5" s="140"/>
      <c r="B5" s="139"/>
      <c r="C5" s="141"/>
      <c r="D5" s="139"/>
      <c r="E5" s="79" t="s">
        <v>1845</v>
      </c>
      <c r="F5" s="77" t="s">
        <v>1846</v>
      </c>
      <c r="G5" s="82" t="s">
        <v>1847</v>
      </c>
      <c r="H5" s="77" t="s">
        <v>1848</v>
      </c>
      <c r="I5" s="79">
        <v>353</v>
      </c>
      <c r="J5" s="80">
        <v>0.33333333333333331</v>
      </c>
      <c r="K5" s="79" t="s">
        <v>1849</v>
      </c>
      <c r="L5" s="79" t="s">
        <v>1850</v>
      </c>
      <c r="M5" s="79" t="s">
        <v>1851</v>
      </c>
      <c r="N5" s="85">
        <v>36</v>
      </c>
      <c r="O5" s="86">
        <v>10.148999999999999</v>
      </c>
      <c r="P5" s="91">
        <f>N5*O5</f>
        <v>365.36399999999998</v>
      </c>
      <c r="Q5" s="92" t="s">
        <v>1927</v>
      </c>
      <c r="R5" s="92" t="s">
        <v>1927</v>
      </c>
      <c r="S5" s="97" t="s">
        <v>1927</v>
      </c>
      <c r="T5" s="98">
        <v>0</v>
      </c>
      <c r="U5" s="104">
        <v>0</v>
      </c>
    </row>
    <row r="6" spans="1:21" ht="34" customHeight="1" x14ac:dyDescent="0.2">
      <c r="A6" s="140">
        <v>2</v>
      </c>
      <c r="B6" s="139" t="s">
        <v>620</v>
      </c>
      <c r="C6" s="141" t="s">
        <v>1852</v>
      </c>
      <c r="D6" s="139" t="s">
        <v>14</v>
      </c>
      <c r="E6" s="79" t="s">
        <v>1839</v>
      </c>
      <c r="F6" s="77" t="s">
        <v>1840</v>
      </c>
      <c r="G6" s="82" t="s">
        <v>1853</v>
      </c>
      <c r="H6" s="77" t="s">
        <v>1842</v>
      </c>
      <c r="I6" s="79">
        <v>85</v>
      </c>
      <c r="J6" s="80">
        <v>2.013888888888889E-2</v>
      </c>
      <c r="K6" s="79" t="s">
        <v>1843</v>
      </c>
      <c r="L6" s="79" t="s">
        <v>1854</v>
      </c>
      <c r="M6" s="79" t="s">
        <v>1854</v>
      </c>
      <c r="N6" s="85">
        <v>391</v>
      </c>
      <c r="O6" s="86">
        <v>9.8404000000000007</v>
      </c>
      <c r="P6" s="91">
        <f>N6*O6</f>
        <v>3847.5964000000004</v>
      </c>
      <c r="Q6" s="92" t="s">
        <v>1927</v>
      </c>
      <c r="R6" s="92" t="s">
        <v>1927</v>
      </c>
      <c r="S6" s="97" t="s">
        <v>1927</v>
      </c>
      <c r="T6" s="98">
        <v>0</v>
      </c>
      <c r="U6" s="104">
        <v>0</v>
      </c>
    </row>
    <row r="7" spans="1:21" ht="62" customHeight="1" x14ac:dyDescent="0.2">
      <c r="A7" s="140"/>
      <c r="B7" s="139"/>
      <c r="C7" s="141"/>
      <c r="D7" s="139"/>
      <c r="E7" s="79" t="s">
        <v>1845</v>
      </c>
      <c r="F7" s="77" t="s">
        <v>1846</v>
      </c>
      <c r="G7" s="82" t="s">
        <v>1855</v>
      </c>
      <c r="H7" s="77" t="s">
        <v>1925</v>
      </c>
      <c r="I7" s="79">
        <v>133</v>
      </c>
      <c r="J7" s="80">
        <v>0.17916666666666667</v>
      </c>
      <c r="K7" s="79" t="s">
        <v>1857</v>
      </c>
      <c r="L7" s="79" t="s">
        <v>1858</v>
      </c>
      <c r="M7" s="79" t="s">
        <v>1859</v>
      </c>
      <c r="N7" s="85">
        <v>2.5099999999999998</v>
      </c>
      <c r="O7" s="86">
        <v>8.8085000000000004</v>
      </c>
      <c r="P7" s="91">
        <f>N7*O7</f>
        <v>22.109334999999998</v>
      </c>
      <c r="Q7" s="95" t="s">
        <v>1929</v>
      </c>
      <c r="R7" s="92" t="s">
        <v>1934</v>
      </c>
      <c r="S7" s="105">
        <v>2.14</v>
      </c>
      <c r="T7" s="117">
        <f>P7-S7</f>
        <v>19.969334999999997</v>
      </c>
      <c r="U7" s="118">
        <f>100-(S7*100/P7)</f>
        <v>90.320830545106844</v>
      </c>
    </row>
    <row r="8" spans="1:21" ht="97" customHeight="1" x14ac:dyDescent="0.2">
      <c r="A8" s="110">
        <v>3</v>
      </c>
      <c r="B8" s="79" t="s">
        <v>860</v>
      </c>
      <c r="C8" s="81" t="s">
        <v>1860</v>
      </c>
      <c r="D8" s="79" t="s">
        <v>15</v>
      </c>
      <c r="E8" s="79" t="s">
        <v>1839</v>
      </c>
      <c r="F8" s="77" t="s">
        <v>1840</v>
      </c>
      <c r="G8" s="82" t="s">
        <v>1861</v>
      </c>
      <c r="H8" s="77" t="s">
        <v>1862</v>
      </c>
      <c r="I8" s="79">
        <v>744.16</v>
      </c>
      <c r="J8" s="80">
        <v>5.6944444444444443E-2</v>
      </c>
      <c r="K8" s="79" t="s">
        <v>1843</v>
      </c>
      <c r="L8" s="79" t="s">
        <v>1863</v>
      </c>
      <c r="M8" s="79" t="s">
        <v>1863</v>
      </c>
      <c r="N8" s="85">
        <v>549.66999999999996</v>
      </c>
      <c r="O8" s="86">
        <v>9.8404000000000007</v>
      </c>
      <c r="P8" s="91">
        <f t="shared" ref="P8:P34" si="0">N8*O8</f>
        <v>5408.9726680000003</v>
      </c>
      <c r="Q8" s="92" t="s">
        <v>1927</v>
      </c>
      <c r="R8" s="92" t="s">
        <v>1927</v>
      </c>
      <c r="S8" s="97" t="s">
        <v>1927</v>
      </c>
      <c r="T8" s="98">
        <v>0</v>
      </c>
      <c r="U8" s="104">
        <v>0</v>
      </c>
    </row>
    <row r="9" spans="1:21" ht="55" customHeight="1" x14ac:dyDescent="0.2">
      <c r="A9" s="140">
        <v>4</v>
      </c>
      <c r="B9" s="139" t="s">
        <v>633</v>
      </c>
      <c r="C9" s="141" t="s">
        <v>1864</v>
      </c>
      <c r="D9" s="139" t="s">
        <v>14</v>
      </c>
      <c r="E9" s="79" t="s">
        <v>1839</v>
      </c>
      <c r="F9" s="77" t="s">
        <v>1846</v>
      </c>
      <c r="G9" s="82" t="s">
        <v>1847</v>
      </c>
      <c r="H9" s="77" t="s">
        <v>1848</v>
      </c>
      <c r="I9" s="79">
        <v>353</v>
      </c>
      <c r="J9" s="80">
        <v>0.33333333333333331</v>
      </c>
      <c r="K9" s="79" t="s">
        <v>1849</v>
      </c>
      <c r="L9" s="79" t="s">
        <v>1850</v>
      </c>
      <c r="M9" s="79" t="s">
        <v>1851</v>
      </c>
      <c r="N9" s="85">
        <v>36</v>
      </c>
      <c r="O9" s="86">
        <v>10.148999999999999</v>
      </c>
      <c r="P9" s="91">
        <f t="shared" si="0"/>
        <v>365.36399999999998</v>
      </c>
      <c r="Q9" s="92" t="s">
        <v>1927</v>
      </c>
      <c r="R9" s="92" t="s">
        <v>1927</v>
      </c>
      <c r="S9" s="97" t="s">
        <v>1927</v>
      </c>
      <c r="T9" s="98">
        <v>0</v>
      </c>
      <c r="U9" s="104">
        <v>0</v>
      </c>
    </row>
    <row r="10" spans="1:21" ht="34" customHeight="1" x14ac:dyDescent="0.2">
      <c r="A10" s="140"/>
      <c r="B10" s="139"/>
      <c r="C10" s="141"/>
      <c r="D10" s="139"/>
      <c r="E10" s="139" t="s">
        <v>1845</v>
      </c>
      <c r="F10" s="77" t="s">
        <v>1840</v>
      </c>
      <c r="G10" s="78" t="s">
        <v>1853</v>
      </c>
      <c r="H10" s="77" t="s">
        <v>1842</v>
      </c>
      <c r="I10" s="79">
        <v>85</v>
      </c>
      <c r="J10" s="80">
        <v>2.013888888888889E-2</v>
      </c>
      <c r="K10" s="79" t="s">
        <v>1843</v>
      </c>
      <c r="L10" s="79" t="s">
        <v>1854</v>
      </c>
      <c r="M10" s="79" t="s">
        <v>1854</v>
      </c>
      <c r="N10" s="85">
        <v>391</v>
      </c>
      <c r="O10" s="86">
        <v>9.8404000000000007</v>
      </c>
      <c r="P10" s="91">
        <f t="shared" si="0"/>
        <v>3847.5964000000004</v>
      </c>
      <c r="Q10" s="92" t="s">
        <v>1927</v>
      </c>
      <c r="R10" s="92" t="s">
        <v>1927</v>
      </c>
      <c r="S10" s="97" t="s">
        <v>1927</v>
      </c>
      <c r="T10" s="98">
        <v>0</v>
      </c>
      <c r="U10" s="104">
        <v>0</v>
      </c>
    </row>
    <row r="11" spans="1:21" ht="55" customHeight="1" x14ac:dyDescent="0.2">
      <c r="A11" s="140"/>
      <c r="B11" s="139"/>
      <c r="C11" s="141"/>
      <c r="D11" s="139"/>
      <c r="E11" s="139"/>
      <c r="F11" s="77" t="s">
        <v>1846</v>
      </c>
      <c r="G11" s="82" t="s">
        <v>1865</v>
      </c>
      <c r="H11" s="77" t="s">
        <v>1848</v>
      </c>
      <c r="I11" s="79">
        <v>194.4</v>
      </c>
      <c r="J11" s="80">
        <v>0.13125000000000001</v>
      </c>
      <c r="K11" s="79" t="s">
        <v>1849</v>
      </c>
      <c r="L11" s="79" t="s">
        <v>1850</v>
      </c>
      <c r="M11" s="79" t="s">
        <v>1922</v>
      </c>
      <c r="N11" s="85">
        <v>14.17</v>
      </c>
      <c r="O11" s="86">
        <v>10.148999999999999</v>
      </c>
      <c r="P11" s="91">
        <f t="shared" si="0"/>
        <v>143.81133</v>
      </c>
      <c r="Q11" s="92" t="s">
        <v>1927</v>
      </c>
      <c r="R11" s="92" t="s">
        <v>1927</v>
      </c>
      <c r="S11" s="97" t="s">
        <v>1927</v>
      </c>
      <c r="T11" s="98">
        <v>0</v>
      </c>
      <c r="U11" s="104">
        <v>0</v>
      </c>
    </row>
    <row r="12" spans="1:21" ht="34" customHeight="1" x14ac:dyDescent="0.2">
      <c r="A12" s="140">
        <v>5</v>
      </c>
      <c r="B12" s="139" t="s">
        <v>828</v>
      </c>
      <c r="C12" s="141" t="s">
        <v>1866</v>
      </c>
      <c r="D12" s="139" t="s">
        <v>13</v>
      </c>
      <c r="E12" s="139" t="s">
        <v>1839</v>
      </c>
      <c r="F12" s="77" t="s">
        <v>1840</v>
      </c>
      <c r="G12" s="82" t="s">
        <v>1841</v>
      </c>
      <c r="H12" s="77" t="s">
        <v>1842</v>
      </c>
      <c r="I12" s="79">
        <v>208</v>
      </c>
      <c r="J12" s="80">
        <v>2.7083333333333334E-2</v>
      </c>
      <c r="K12" s="79" t="s">
        <v>1843</v>
      </c>
      <c r="L12" s="79" t="s">
        <v>1844</v>
      </c>
      <c r="M12" s="79" t="s">
        <v>1844</v>
      </c>
      <c r="N12" s="85">
        <v>522.25</v>
      </c>
      <c r="O12" s="86">
        <v>9.8404000000000007</v>
      </c>
      <c r="P12" s="91">
        <f t="shared" si="0"/>
        <v>5139.1489000000001</v>
      </c>
      <c r="Q12" s="92" t="s">
        <v>1927</v>
      </c>
      <c r="R12" s="92" t="s">
        <v>1927</v>
      </c>
      <c r="S12" s="97" t="s">
        <v>1927</v>
      </c>
      <c r="T12" s="98">
        <v>0</v>
      </c>
      <c r="U12" s="104">
        <v>0</v>
      </c>
    </row>
    <row r="13" spans="1:21" ht="53" customHeight="1" x14ac:dyDescent="0.2">
      <c r="A13" s="140"/>
      <c r="B13" s="139"/>
      <c r="C13" s="141"/>
      <c r="D13" s="139"/>
      <c r="E13" s="139"/>
      <c r="F13" s="77" t="s">
        <v>1846</v>
      </c>
      <c r="G13" s="82" t="s">
        <v>1867</v>
      </c>
      <c r="H13" s="77" t="s">
        <v>1856</v>
      </c>
      <c r="I13" s="79">
        <v>76</v>
      </c>
      <c r="J13" s="80">
        <v>5.4166666666666669E-2</v>
      </c>
      <c r="K13" s="79" t="s">
        <v>1857</v>
      </c>
      <c r="L13" s="79" t="s">
        <v>1858</v>
      </c>
      <c r="M13" s="79" t="s">
        <v>1868</v>
      </c>
      <c r="N13" s="85">
        <v>1.43</v>
      </c>
      <c r="O13" s="86">
        <v>8.8085000000000004</v>
      </c>
      <c r="P13" s="91">
        <f t="shared" si="0"/>
        <v>12.596155</v>
      </c>
      <c r="Q13" s="95" t="s">
        <v>1929</v>
      </c>
      <c r="R13" s="92" t="s">
        <v>1934</v>
      </c>
      <c r="S13" s="105">
        <v>1.26</v>
      </c>
      <c r="T13" s="117">
        <f t="shared" ref="T13:T34" si="1">P13-S13</f>
        <v>11.336155</v>
      </c>
      <c r="U13" s="118">
        <f t="shared" ref="U13:U34" si="2">100-(S13*100/P13)</f>
        <v>89.996947481195647</v>
      </c>
    </row>
    <row r="14" spans="1:21" ht="52" customHeight="1" x14ac:dyDescent="0.2">
      <c r="A14" s="140"/>
      <c r="B14" s="139"/>
      <c r="C14" s="141"/>
      <c r="D14" s="139"/>
      <c r="E14" s="139" t="s">
        <v>1845</v>
      </c>
      <c r="F14" s="77" t="s">
        <v>1846</v>
      </c>
      <c r="G14" s="82" t="s">
        <v>1869</v>
      </c>
      <c r="H14" s="77" t="s">
        <v>1848</v>
      </c>
      <c r="I14" s="79">
        <v>353</v>
      </c>
      <c r="J14" s="80">
        <v>0.33333333333333331</v>
      </c>
      <c r="K14" s="79" t="s">
        <v>1849</v>
      </c>
      <c r="L14" s="79" t="s">
        <v>1850</v>
      </c>
      <c r="M14" s="79" t="s">
        <v>1851</v>
      </c>
      <c r="N14" s="85">
        <v>36</v>
      </c>
      <c r="O14" s="86">
        <v>10.148999999999999</v>
      </c>
      <c r="P14" s="91">
        <f t="shared" si="0"/>
        <v>365.36399999999998</v>
      </c>
      <c r="Q14" s="92" t="s">
        <v>1927</v>
      </c>
      <c r="R14" s="92" t="s">
        <v>1927</v>
      </c>
      <c r="S14" s="97" t="s">
        <v>1927</v>
      </c>
      <c r="T14" s="98">
        <v>0</v>
      </c>
      <c r="U14" s="104">
        <v>0</v>
      </c>
    </row>
    <row r="15" spans="1:21" ht="51" customHeight="1" thickBot="1" x14ac:dyDescent="0.25">
      <c r="A15" s="140"/>
      <c r="B15" s="139"/>
      <c r="C15" s="141"/>
      <c r="D15" s="139"/>
      <c r="E15" s="139"/>
      <c r="F15" s="77" t="s">
        <v>1846</v>
      </c>
      <c r="G15" s="82" t="s">
        <v>1867</v>
      </c>
      <c r="H15" s="77" t="s">
        <v>1856</v>
      </c>
      <c r="I15" s="79">
        <v>76</v>
      </c>
      <c r="J15" s="80">
        <v>5.4166666666666669E-2</v>
      </c>
      <c r="K15" s="79" t="s">
        <v>1857</v>
      </c>
      <c r="L15" s="79" t="s">
        <v>1858</v>
      </c>
      <c r="M15" s="79" t="s">
        <v>1868</v>
      </c>
      <c r="N15" s="85">
        <v>1.43</v>
      </c>
      <c r="O15" s="86">
        <v>8.8085000000000004</v>
      </c>
      <c r="P15" s="91">
        <f t="shared" si="0"/>
        <v>12.596155</v>
      </c>
      <c r="Q15" s="95" t="s">
        <v>1929</v>
      </c>
      <c r="R15" s="92" t="s">
        <v>1934</v>
      </c>
      <c r="S15" s="105">
        <v>1.26</v>
      </c>
      <c r="T15" s="117">
        <f t="shared" si="1"/>
        <v>11.336155</v>
      </c>
      <c r="U15" s="118">
        <f t="shared" si="2"/>
        <v>89.996947481195647</v>
      </c>
    </row>
    <row r="16" spans="1:21" ht="80" customHeight="1" x14ac:dyDescent="0.2">
      <c r="A16" s="99" t="s">
        <v>1206</v>
      </c>
      <c r="B16" s="100" t="s">
        <v>1826</v>
      </c>
      <c r="C16" s="100" t="s">
        <v>1827</v>
      </c>
      <c r="D16" s="100" t="s">
        <v>1828</v>
      </c>
      <c r="E16" s="100" t="s">
        <v>1829</v>
      </c>
      <c r="F16" s="100" t="s">
        <v>1830</v>
      </c>
      <c r="G16" s="100" t="s">
        <v>1831</v>
      </c>
      <c r="H16" s="100" t="s">
        <v>1832</v>
      </c>
      <c r="I16" s="100" t="s">
        <v>1833</v>
      </c>
      <c r="J16" s="100" t="s">
        <v>1834</v>
      </c>
      <c r="K16" s="100" t="s">
        <v>1835</v>
      </c>
      <c r="L16" s="100" t="s">
        <v>1836</v>
      </c>
      <c r="M16" s="100" t="s">
        <v>1837</v>
      </c>
      <c r="N16" s="100" t="s">
        <v>1921</v>
      </c>
      <c r="O16" s="101" t="s">
        <v>1920</v>
      </c>
      <c r="P16" s="102" t="s">
        <v>1923</v>
      </c>
      <c r="Q16" s="100" t="s">
        <v>1926</v>
      </c>
      <c r="R16" s="100" t="s">
        <v>1933</v>
      </c>
      <c r="S16" s="103" t="s">
        <v>1932</v>
      </c>
      <c r="T16" s="142" t="s">
        <v>1939</v>
      </c>
      <c r="U16" s="143"/>
    </row>
    <row r="17" spans="1:21" ht="57" customHeight="1" x14ac:dyDescent="0.2">
      <c r="A17" s="140">
        <v>6</v>
      </c>
      <c r="B17" s="139" t="s">
        <v>1870</v>
      </c>
      <c r="C17" s="139" t="s">
        <v>1871</v>
      </c>
      <c r="D17" s="139" t="s">
        <v>15</v>
      </c>
      <c r="E17" s="139" t="s">
        <v>1839</v>
      </c>
      <c r="F17" s="77" t="s">
        <v>1840</v>
      </c>
      <c r="G17" s="78" t="s">
        <v>1861</v>
      </c>
      <c r="H17" s="77" t="s">
        <v>1862</v>
      </c>
      <c r="I17" s="79">
        <v>744.16</v>
      </c>
      <c r="J17" s="80">
        <v>5.6944444444444443E-2</v>
      </c>
      <c r="K17" s="79" t="s">
        <v>1843</v>
      </c>
      <c r="L17" s="79" t="s">
        <v>1863</v>
      </c>
      <c r="M17" s="79" t="s">
        <v>1863</v>
      </c>
      <c r="N17" s="85">
        <v>549.66999999999996</v>
      </c>
      <c r="O17" s="86">
        <v>9.8404000000000007</v>
      </c>
      <c r="P17" s="91">
        <f t="shared" si="0"/>
        <v>5408.9726680000003</v>
      </c>
      <c r="Q17" s="92" t="s">
        <v>1927</v>
      </c>
      <c r="R17" s="92" t="s">
        <v>1927</v>
      </c>
      <c r="S17" s="97" t="s">
        <v>1927</v>
      </c>
      <c r="T17" s="98">
        <v>0</v>
      </c>
      <c r="U17" s="104">
        <v>0</v>
      </c>
    </row>
    <row r="18" spans="1:21" ht="34" customHeight="1" x14ac:dyDescent="0.2">
      <c r="A18" s="140"/>
      <c r="B18" s="139"/>
      <c r="C18" s="139"/>
      <c r="D18" s="139"/>
      <c r="E18" s="139"/>
      <c r="F18" s="77" t="s">
        <v>1846</v>
      </c>
      <c r="G18" s="78" t="s">
        <v>1872</v>
      </c>
      <c r="H18" s="77" t="s">
        <v>1873</v>
      </c>
      <c r="I18" s="79">
        <v>135</v>
      </c>
      <c r="J18" s="80">
        <v>0.14583333333333334</v>
      </c>
      <c r="K18" s="79" t="s">
        <v>1857</v>
      </c>
      <c r="L18" s="79" t="s">
        <v>1874</v>
      </c>
      <c r="M18" s="79" t="s">
        <v>1875</v>
      </c>
      <c r="N18" s="85">
        <v>5.81</v>
      </c>
      <c r="O18" s="86">
        <v>8.8085000000000004</v>
      </c>
      <c r="P18" s="91">
        <f t="shared" si="0"/>
        <v>51.177385000000001</v>
      </c>
      <c r="Q18" s="94" t="s">
        <v>1928</v>
      </c>
      <c r="R18" s="92" t="s">
        <v>1931</v>
      </c>
      <c r="S18" s="97">
        <v>3.78</v>
      </c>
      <c r="T18" s="117">
        <f t="shared" si="1"/>
        <v>47.397385</v>
      </c>
      <c r="U18" s="118">
        <f t="shared" si="2"/>
        <v>92.613925076476647</v>
      </c>
    </row>
    <row r="19" spans="1:21" ht="51" customHeight="1" x14ac:dyDescent="0.25">
      <c r="A19" s="140"/>
      <c r="B19" s="139"/>
      <c r="C19" s="139"/>
      <c r="D19" s="139"/>
      <c r="E19" s="139"/>
      <c r="F19" s="77" t="s">
        <v>1876</v>
      </c>
      <c r="G19" s="78" t="s">
        <v>1877</v>
      </c>
      <c r="H19" s="77" t="s">
        <v>1878</v>
      </c>
      <c r="I19" s="79">
        <v>30</v>
      </c>
      <c r="J19" s="80">
        <v>5.5555555555555552E-2</v>
      </c>
      <c r="K19" s="79" t="s">
        <v>1857</v>
      </c>
      <c r="L19" s="79" t="s">
        <v>1879</v>
      </c>
      <c r="M19" s="79" t="s">
        <v>1880</v>
      </c>
      <c r="N19" s="85">
        <v>8</v>
      </c>
      <c r="O19" s="86">
        <v>8.8085000000000004</v>
      </c>
      <c r="P19" s="91">
        <f t="shared" si="0"/>
        <v>70.468000000000004</v>
      </c>
      <c r="Q19" s="96" t="s">
        <v>1930</v>
      </c>
      <c r="R19" s="86">
        <v>0</v>
      </c>
      <c r="S19" s="97">
        <v>0</v>
      </c>
      <c r="T19" s="117">
        <f t="shared" si="1"/>
        <v>70.468000000000004</v>
      </c>
      <c r="U19" s="118">
        <f t="shared" si="2"/>
        <v>100</v>
      </c>
    </row>
    <row r="20" spans="1:21" ht="67" customHeight="1" x14ac:dyDescent="0.2">
      <c r="A20" s="140"/>
      <c r="B20" s="139"/>
      <c r="C20" s="139"/>
      <c r="D20" s="139"/>
      <c r="E20" s="79" t="s">
        <v>1845</v>
      </c>
      <c r="F20" s="77" t="s">
        <v>1840</v>
      </c>
      <c r="G20" s="78" t="s">
        <v>1881</v>
      </c>
      <c r="H20" s="77" t="s">
        <v>1924</v>
      </c>
      <c r="I20" s="79">
        <v>689.42</v>
      </c>
      <c r="J20" s="80">
        <v>9.2361111111111116E-2</v>
      </c>
      <c r="K20" s="79" t="s">
        <v>1843</v>
      </c>
      <c r="L20" s="79" t="s">
        <v>1882</v>
      </c>
      <c r="M20" s="79" t="s">
        <v>1883</v>
      </c>
      <c r="N20" s="85">
        <v>132</v>
      </c>
      <c r="O20" s="86">
        <v>9.8404000000000007</v>
      </c>
      <c r="P20" s="91">
        <f t="shared" si="0"/>
        <v>1298.9328</v>
      </c>
      <c r="Q20" s="92" t="s">
        <v>1927</v>
      </c>
      <c r="R20" s="92" t="s">
        <v>1927</v>
      </c>
      <c r="S20" s="97" t="s">
        <v>1927</v>
      </c>
      <c r="T20" s="98">
        <v>0</v>
      </c>
      <c r="U20" s="104">
        <v>0</v>
      </c>
    </row>
    <row r="21" spans="1:21" ht="34" customHeight="1" x14ac:dyDescent="0.2">
      <c r="A21" s="140">
        <v>7</v>
      </c>
      <c r="B21" s="139" t="s">
        <v>1884</v>
      </c>
      <c r="C21" s="139" t="s">
        <v>1885</v>
      </c>
      <c r="D21" s="139" t="s">
        <v>1886</v>
      </c>
      <c r="E21" s="139" t="s">
        <v>1839</v>
      </c>
      <c r="F21" s="77" t="s">
        <v>1840</v>
      </c>
      <c r="G21" s="78" t="s">
        <v>1887</v>
      </c>
      <c r="H21" s="77" t="s">
        <v>1888</v>
      </c>
      <c r="I21" s="79">
        <v>282.45999999999998</v>
      </c>
      <c r="J21" s="80">
        <v>3.125E-2</v>
      </c>
      <c r="K21" s="79" t="s">
        <v>1843</v>
      </c>
      <c r="L21" s="79" t="s">
        <v>1889</v>
      </c>
      <c r="M21" s="79" t="s">
        <v>1889</v>
      </c>
      <c r="N21" s="85">
        <v>152.25</v>
      </c>
      <c r="O21" s="86">
        <v>9.8404000000000007</v>
      </c>
      <c r="P21" s="91">
        <f t="shared" si="0"/>
        <v>1498.2009</v>
      </c>
      <c r="Q21" s="92" t="s">
        <v>1927</v>
      </c>
      <c r="R21" s="92" t="s">
        <v>1927</v>
      </c>
      <c r="S21" s="97" t="s">
        <v>1927</v>
      </c>
      <c r="T21" s="98">
        <v>0</v>
      </c>
      <c r="U21" s="104">
        <v>0</v>
      </c>
    </row>
    <row r="22" spans="1:21" ht="67" customHeight="1" x14ac:dyDescent="0.25">
      <c r="A22" s="140"/>
      <c r="B22" s="139"/>
      <c r="C22" s="139"/>
      <c r="D22" s="139"/>
      <c r="E22" s="139"/>
      <c r="F22" s="77" t="s">
        <v>1876</v>
      </c>
      <c r="G22" s="78" t="s">
        <v>1890</v>
      </c>
      <c r="H22" s="77" t="s">
        <v>1878</v>
      </c>
      <c r="I22" s="79">
        <v>3</v>
      </c>
      <c r="J22" s="80">
        <v>4.8611111111111112E-3</v>
      </c>
      <c r="K22" s="79" t="s">
        <v>1857</v>
      </c>
      <c r="L22" s="79" t="s">
        <v>1879</v>
      </c>
      <c r="M22" s="79" t="s">
        <v>1891</v>
      </c>
      <c r="N22" s="85">
        <v>0.7</v>
      </c>
      <c r="O22" s="86">
        <v>8.8085000000000004</v>
      </c>
      <c r="P22" s="91">
        <f t="shared" si="0"/>
        <v>6.1659499999999996</v>
      </c>
      <c r="Q22" s="96" t="s">
        <v>1930</v>
      </c>
      <c r="R22" s="86">
        <v>0</v>
      </c>
      <c r="S22" s="97">
        <v>0</v>
      </c>
      <c r="T22" s="117">
        <f t="shared" si="1"/>
        <v>6.1659499999999996</v>
      </c>
      <c r="U22" s="118">
        <f t="shared" si="2"/>
        <v>100</v>
      </c>
    </row>
    <row r="23" spans="1:21" ht="54" customHeight="1" x14ac:dyDescent="0.2">
      <c r="A23" s="140"/>
      <c r="B23" s="139"/>
      <c r="C23" s="139"/>
      <c r="D23" s="139"/>
      <c r="E23" s="139" t="s">
        <v>1845</v>
      </c>
      <c r="F23" s="77" t="s">
        <v>1846</v>
      </c>
      <c r="G23" s="82" t="s">
        <v>1855</v>
      </c>
      <c r="H23" s="77" t="s">
        <v>1856</v>
      </c>
      <c r="I23" s="79">
        <v>133</v>
      </c>
      <c r="J23" s="80">
        <v>0.17916666666666667</v>
      </c>
      <c r="K23" s="79" t="s">
        <v>1857</v>
      </c>
      <c r="L23" s="79" t="s">
        <v>1858</v>
      </c>
      <c r="M23" s="79" t="s">
        <v>1859</v>
      </c>
      <c r="N23" s="85">
        <v>2.5099999999999998</v>
      </c>
      <c r="O23" s="86">
        <v>8.8085000000000004</v>
      </c>
      <c r="P23" s="91">
        <f t="shared" si="0"/>
        <v>22.109334999999998</v>
      </c>
      <c r="Q23" s="95" t="s">
        <v>1929</v>
      </c>
      <c r="R23" s="92" t="s">
        <v>1934</v>
      </c>
      <c r="S23" s="105">
        <v>2.14</v>
      </c>
      <c r="T23" s="117">
        <f t="shared" si="1"/>
        <v>19.969334999999997</v>
      </c>
      <c r="U23" s="118">
        <f t="shared" si="2"/>
        <v>90.320830545106844</v>
      </c>
    </row>
    <row r="24" spans="1:21" ht="52" customHeight="1" x14ac:dyDescent="0.2">
      <c r="A24" s="140"/>
      <c r="B24" s="139"/>
      <c r="C24" s="139"/>
      <c r="D24" s="139"/>
      <c r="E24" s="139"/>
      <c r="F24" s="77" t="s">
        <v>1840</v>
      </c>
      <c r="G24" s="78" t="s">
        <v>1892</v>
      </c>
      <c r="H24" s="77" t="s">
        <v>1893</v>
      </c>
      <c r="I24" s="79">
        <v>221.58</v>
      </c>
      <c r="J24" s="80">
        <v>4.5138888888888888E-2</v>
      </c>
      <c r="K24" s="79" t="s">
        <v>1894</v>
      </c>
      <c r="L24" s="79" t="s">
        <v>1895</v>
      </c>
      <c r="M24" s="79" t="s">
        <v>1896</v>
      </c>
      <c r="N24" s="85">
        <v>21.6</v>
      </c>
      <c r="O24" s="86">
        <v>6.3869999999999996</v>
      </c>
      <c r="P24" s="91">
        <f t="shared" si="0"/>
        <v>137.95920000000001</v>
      </c>
      <c r="Q24" s="92" t="s">
        <v>1927</v>
      </c>
      <c r="R24" s="92" t="s">
        <v>1927</v>
      </c>
      <c r="S24" s="97" t="s">
        <v>1927</v>
      </c>
      <c r="T24" s="98">
        <v>0</v>
      </c>
      <c r="U24" s="104">
        <v>0</v>
      </c>
    </row>
    <row r="25" spans="1:21" ht="65" customHeight="1" x14ac:dyDescent="0.25">
      <c r="A25" s="140"/>
      <c r="B25" s="139"/>
      <c r="C25" s="139"/>
      <c r="D25" s="139"/>
      <c r="E25" s="139"/>
      <c r="F25" s="77" t="s">
        <v>1876</v>
      </c>
      <c r="G25" s="78" t="s">
        <v>1890</v>
      </c>
      <c r="H25" s="77" t="s">
        <v>1878</v>
      </c>
      <c r="I25" s="79">
        <v>3</v>
      </c>
      <c r="J25" s="80">
        <v>4.8611111111111112E-3</v>
      </c>
      <c r="K25" s="79" t="s">
        <v>1857</v>
      </c>
      <c r="L25" s="79" t="s">
        <v>1879</v>
      </c>
      <c r="M25" s="79" t="s">
        <v>1891</v>
      </c>
      <c r="N25" s="85">
        <v>0.7</v>
      </c>
      <c r="O25" s="86">
        <v>8.8085000000000004</v>
      </c>
      <c r="P25" s="91">
        <f t="shared" si="0"/>
        <v>6.1659499999999996</v>
      </c>
      <c r="Q25" s="96" t="s">
        <v>1930</v>
      </c>
      <c r="R25" s="86">
        <v>0</v>
      </c>
      <c r="S25" s="97">
        <v>0</v>
      </c>
      <c r="T25" s="117">
        <f t="shared" si="1"/>
        <v>6.1659499999999996</v>
      </c>
      <c r="U25" s="118">
        <f t="shared" si="2"/>
        <v>100</v>
      </c>
    </row>
    <row r="26" spans="1:21" ht="46" customHeight="1" x14ac:dyDescent="0.2">
      <c r="A26" s="140">
        <v>8</v>
      </c>
      <c r="B26" s="139" t="s">
        <v>1178</v>
      </c>
      <c r="C26" s="139" t="s">
        <v>1897</v>
      </c>
      <c r="D26" s="139" t="s">
        <v>1898</v>
      </c>
      <c r="E26" s="79" t="s">
        <v>1839</v>
      </c>
      <c r="F26" s="77" t="s">
        <v>1846</v>
      </c>
      <c r="G26" s="82" t="s">
        <v>1899</v>
      </c>
      <c r="H26" s="77" t="s">
        <v>1856</v>
      </c>
      <c r="I26" s="79">
        <v>136.80000000000001</v>
      </c>
      <c r="J26" s="80">
        <v>0.18402777777777779</v>
      </c>
      <c r="K26" s="79" t="s">
        <v>1857</v>
      </c>
      <c r="L26" s="79" t="s">
        <v>1858</v>
      </c>
      <c r="M26" s="79" t="s">
        <v>1900</v>
      </c>
      <c r="N26" s="85">
        <v>2.58</v>
      </c>
      <c r="O26" s="86">
        <v>8.8085000000000004</v>
      </c>
      <c r="P26" s="91">
        <f t="shared" si="0"/>
        <v>22.725930000000002</v>
      </c>
      <c r="Q26" s="95" t="s">
        <v>1929</v>
      </c>
      <c r="R26" s="92" t="s">
        <v>1934</v>
      </c>
      <c r="S26" s="105">
        <v>2.2599999999999998</v>
      </c>
      <c r="T26" s="117">
        <f t="shared" si="1"/>
        <v>20.46593</v>
      </c>
      <c r="U26" s="118">
        <f t="shared" si="2"/>
        <v>90.055412473768953</v>
      </c>
    </row>
    <row r="27" spans="1:21" ht="34" customHeight="1" x14ac:dyDescent="0.2">
      <c r="A27" s="140"/>
      <c r="B27" s="139"/>
      <c r="C27" s="139"/>
      <c r="D27" s="139"/>
      <c r="E27" s="139" t="s">
        <v>1845</v>
      </c>
      <c r="F27" s="77" t="s">
        <v>1840</v>
      </c>
      <c r="G27" s="78" t="s">
        <v>1853</v>
      </c>
      <c r="H27" s="77" t="s">
        <v>1842</v>
      </c>
      <c r="I27" s="79">
        <v>85</v>
      </c>
      <c r="J27" s="80">
        <v>2.013888888888889E-2</v>
      </c>
      <c r="K27" s="79" t="s">
        <v>1843</v>
      </c>
      <c r="L27" s="79" t="s">
        <v>1854</v>
      </c>
      <c r="M27" s="79" t="s">
        <v>1854</v>
      </c>
      <c r="N27" s="85">
        <v>391.93</v>
      </c>
      <c r="O27" s="86">
        <v>9.8404000000000007</v>
      </c>
      <c r="P27" s="91">
        <f t="shared" si="0"/>
        <v>3856.7479720000001</v>
      </c>
      <c r="Q27" s="92" t="s">
        <v>1927</v>
      </c>
      <c r="R27" s="92" t="s">
        <v>1927</v>
      </c>
      <c r="S27" s="97" t="s">
        <v>1927</v>
      </c>
      <c r="T27" s="98">
        <v>0</v>
      </c>
      <c r="U27" s="104">
        <v>0</v>
      </c>
    </row>
    <row r="28" spans="1:21" ht="52" customHeight="1" thickBot="1" x14ac:dyDescent="0.25">
      <c r="A28" s="140"/>
      <c r="B28" s="139"/>
      <c r="C28" s="139"/>
      <c r="D28" s="139"/>
      <c r="E28" s="139"/>
      <c r="F28" s="77" t="s">
        <v>1846</v>
      </c>
      <c r="G28" s="78" t="s">
        <v>1901</v>
      </c>
      <c r="H28" s="77" t="s">
        <v>1856</v>
      </c>
      <c r="I28" s="79">
        <v>3.3</v>
      </c>
      <c r="J28" s="80">
        <v>4.8611111111111112E-3</v>
      </c>
      <c r="K28" s="79" t="s">
        <v>1857</v>
      </c>
      <c r="L28" s="79" t="s">
        <v>1858</v>
      </c>
      <c r="M28" s="79" t="s">
        <v>1902</v>
      </c>
      <c r="N28" s="85">
        <v>6.2370000000000002E-2</v>
      </c>
      <c r="O28" s="86">
        <v>8.8085000000000004</v>
      </c>
      <c r="P28" s="91">
        <f t="shared" si="0"/>
        <v>0.54938614500000005</v>
      </c>
      <c r="Q28" s="95" t="s">
        <v>1929</v>
      </c>
      <c r="R28" s="92" t="s">
        <v>1934</v>
      </c>
      <c r="S28" s="105">
        <v>0.05</v>
      </c>
      <c r="T28" s="117">
        <f t="shared" si="1"/>
        <v>0.49938614500000006</v>
      </c>
      <c r="U28" s="118">
        <f t="shared" si="2"/>
        <v>90.898933208444859</v>
      </c>
    </row>
    <row r="29" spans="1:21" ht="80" customHeight="1" x14ac:dyDescent="0.2">
      <c r="A29" s="99" t="s">
        <v>1206</v>
      </c>
      <c r="B29" s="100" t="s">
        <v>1826</v>
      </c>
      <c r="C29" s="100" t="s">
        <v>1827</v>
      </c>
      <c r="D29" s="100" t="s">
        <v>1828</v>
      </c>
      <c r="E29" s="100" t="s">
        <v>1829</v>
      </c>
      <c r="F29" s="100" t="s">
        <v>1830</v>
      </c>
      <c r="G29" s="100" t="s">
        <v>1831</v>
      </c>
      <c r="H29" s="100" t="s">
        <v>1832</v>
      </c>
      <c r="I29" s="100" t="s">
        <v>1833</v>
      </c>
      <c r="J29" s="100" t="s">
        <v>1834</v>
      </c>
      <c r="K29" s="100" t="s">
        <v>1835</v>
      </c>
      <c r="L29" s="100" t="s">
        <v>1836</v>
      </c>
      <c r="M29" s="100" t="s">
        <v>1837</v>
      </c>
      <c r="N29" s="100" t="s">
        <v>1921</v>
      </c>
      <c r="O29" s="101" t="s">
        <v>1920</v>
      </c>
      <c r="P29" s="102" t="s">
        <v>1923</v>
      </c>
      <c r="Q29" s="100" t="s">
        <v>1926</v>
      </c>
      <c r="R29" s="100" t="s">
        <v>1933</v>
      </c>
      <c r="S29" s="103" t="s">
        <v>1932</v>
      </c>
      <c r="T29" s="142" t="s">
        <v>1939</v>
      </c>
      <c r="U29" s="143"/>
    </row>
    <row r="30" spans="1:21" ht="34" customHeight="1" x14ac:dyDescent="0.2">
      <c r="A30" s="140">
        <v>9</v>
      </c>
      <c r="B30" s="139" t="s">
        <v>1121</v>
      </c>
      <c r="C30" s="139" t="s">
        <v>1903</v>
      </c>
      <c r="D30" s="139" t="s">
        <v>13</v>
      </c>
      <c r="E30" s="139" t="s">
        <v>1839</v>
      </c>
      <c r="F30" s="77" t="s">
        <v>1840</v>
      </c>
      <c r="G30" s="82" t="s">
        <v>1841</v>
      </c>
      <c r="H30" s="77" t="s">
        <v>1842</v>
      </c>
      <c r="I30" s="79">
        <v>208</v>
      </c>
      <c r="J30" s="80">
        <v>2.7083333333333334E-2</v>
      </c>
      <c r="K30" s="79" t="s">
        <v>1843</v>
      </c>
      <c r="L30" s="79" t="s">
        <v>1844</v>
      </c>
      <c r="M30" s="79" t="s">
        <v>1844</v>
      </c>
      <c r="N30" s="85">
        <v>522.25</v>
      </c>
      <c r="O30" s="86">
        <v>9.8404000000000007</v>
      </c>
      <c r="P30" s="91">
        <f t="shared" si="0"/>
        <v>5139.1489000000001</v>
      </c>
      <c r="Q30" s="92" t="s">
        <v>1927</v>
      </c>
      <c r="R30" s="92" t="s">
        <v>1927</v>
      </c>
      <c r="S30" s="97" t="s">
        <v>1927</v>
      </c>
      <c r="T30" s="98">
        <v>0</v>
      </c>
      <c r="U30" s="104">
        <v>0</v>
      </c>
    </row>
    <row r="31" spans="1:21" ht="55" customHeight="1" x14ac:dyDescent="0.2">
      <c r="A31" s="140"/>
      <c r="B31" s="139"/>
      <c r="C31" s="139"/>
      <c r="D31" s="139"/>
      <c r="E31" s="139"/>
      <c r="F31" s="77" t="s">
        <v>1846</v>
      </c>
      <c r="G31" s="82" t="s">
        <v>1904</v>
      </c>
      <c r="H31" s="77" t="s">
        <v>1856</v>
      </c>
      <c r="I31" s="79">
        <v>81.819999999999993</v>
      </c>
      <c r="J31" s="80">
        <v>6.3888888888888884E-2</v>
      </c>
      <c r="K31" s="79" t="s">
        <v>1857</v>
      </c>
      <c r="L31" s="79" t="s">
        <v>1858</v>
      </c>
      <c r="M31" s="79" t="s">
        <v>1905</v>
      </c>
      <c r="N31" s="85">
        <v>1.54</v>
      </c>
      <c r="O31" s="86">
        <v>8.8085000000000004</v>
      </c>
      <c r="P31" s="91">
        <f t="shared" si="0"/>
        <v>13.565090000000001</v>
      </c>
      <c r="Q31" s="95" t="s">
        <v>1929</v>
      </c>
      <c r="R31" s="92" t="s">
        <v>1934</v>
      </c>
      <c r="S31" s="105">
        <v>1.26</v>
      </c>
      <c r="T31" s="117">
        <f t="shared" si="1"/>
        <v>12.305090000000002</v>
      </c>
      <c r="U31" s="118">
        <f t="shared" si="2"/>
        <v>90.71145123253882</v>
      </c>
    </row>
    <row r="32" spans="1:21" ht="49" customHeight="1" x14ac:dyDescent="0.2">
      <c r="A32" s="140"/>
      <c r="B32" s="139"/>
      <c r="C32" s="139"/>
      <c r="D32" s="139"/>
      <c r="E32" s="139" t="s">
        <v>1845</v>
      </c>
      <c r="F32" s="77" t="s">
        <v>1846</v>
      </c>
      <c r="G32" s="82" t="s">
        <v>1847</v>
      </c>
      <c r="H32" s="77" t="s">
        <v>1848</v>
      </c>
      <c r="I32" s="79">
        <v>353</v>
      </c>
      <c r="J32" s="80">
        <v>0.33333333333333331</v>
      </c>
      <c r="K32" s="79" t="s">
        <v>1849</v>
      </c>
      <c r="L32" s="79" t="s">
        <v>1850</v>
      </c>
      <c r="M32" s="79" t="s">
        <v>1851</v>
      </c>
      <c r="N32" s="85">
        <v>36</v>
      </c>
      <c r="O32" s="86">
        <v>10.148999999999999</v>
      </c>
      <c r="P32" s="91">
        <f t="shared" si="0"/>
        <v>365.36399999999998</v>
      </c>
      <c r="Q32" s="92" t="s">
        <v>1927</v>
      </c>
      <c r="R32" s="92" t="s">
        <v>1927</v>
      </c>
      <c r="S32" s="97" t="s">
        <v>1927</v>
      </c>
      <c r="T32" s="98">
        <v>0</v>
      </c>
      <c r="U32" s="104">
        <v>0</v>
      </c>
    </row>
    <row r="33" spans="1:21" ht="52" customHeight="1" x14ac:dyDescent="0.2">
      <c r="A33" s="140"/>
      <c r="B33" s="139"/>
      <c r="C33" s="139"/>
      <c r="D33" s="139"/>
      <c r="E33" s="139"/>
      <c r="F33" s="77" t="s">
        <v>1846</v>
      </c>
      <c r="G33" s="82" t="s">
        <v>1904</v>
      </c>
      <c r="H33" s="77" t="s">
        <v>1856</v>
      </c>
      <c r="I33" s="79">
        <v>81.819999999999993</v>
      </c>
      <c r="J33" s="80">
        <v>6.3888888888888884E-2</v>
      </c>
      <c r="K33" s="79" t="s">
        <v>1857</v>
      </c>
      <c r="L33" s="79" t="s">
        <v>1858</v>
      </c>
      <c r="M33" s="79" t="s">
        <v>1905</v>
      </c>
      <c r="N33" s="85">
        <v>1.54</v>
      </c>
      <c r="O33" s="86">
        <v>8.8085000000000004</v>
      </c>
      <c r="P33" s="91">
        <f t="shared" si="0"/>
        <v>13.565090000000001</v>
      </c>
      <c r="Q33" s="95" t="s">
        <v>1929</v>
      </c>
      <c r="R33" s="92" t="s">
        <v>1934</v>
      </c>
      <c r="S33" s="105">
        <v>1.26</v>
      </c>
      <c r="T33" s="117">
        <f t="shared" si="1"/>
        <v>12.305090000000002</v>
      </c>
      <c r="U33" s="118">
        <f t="shared" si="2"/>
        <v>90.71145123253882</v>
      </c>
    </row>
    <row r="34" spans="1:21" ht="104" customHeight="1" thickBot="1" x14ac:dyDescent="0.25">
      <c r="A34" s="109">
        <v>10</v>
      </c>
      <c r="B34" s="73" t="s">
        <v>1187</v>
      </c>
      <c r="C34" s="73" t="s">
        <v>1906</v>
      </c>
      <c r="D34" s="73" t="s">
        <v>1907</v>
      </c>
      <c r="E34" s="73" t="s">
        <v>1839</v>
      </c>
      <c r="F34" s="74" t="s">
        <v>1846</v>
      </c>
      <c r="G34" s="75" t="s">
        <v>1908</v>
      </c>
      <c r="H34" s="74" t="s">
        <v>1856</v>
      </c>
      <c r="I34" s="73">
        <v>232</v>
      </c>
      <c r="J34" s="76">
        <v>0.25</v>
      </c>
      <c r="K34" s="73" t="s">
        <v>1857</v>
      </c>
      <c r="L34" s="73" t="s">
        <v>1858</v>
      </c>
      <c r="M34" s="73" t="s">
        <v>1909</v>
      </c>
      <c r="N34" s="87">
        <v>4.38</v>
      </c>
      <c r="O34" s="88">
        <v>8.8085000000000004</v>
      </c>
      <c r="P34" s="93">
        <f t="shared" si="0"/>
        <v>38.581229999999998</v>
      </c>
      <c r="Q34" s="90" t="s">
        <v>1929</v>
      </c>
      <c r="R34" s="89" t="s">
        <v>1934</v>
      </c>
      <c r="S34" s="106">
        <v>3.78</v>
      </c>
      <c r="T34" s="119">
        <f t="shared" si="1"/>
        <v>34.801229999999997</v>
      </c>
      <c r="U34" s="120">
        <f t="shared" si="2"/>
        <v>90.202489656239578</v>
      </c>
    </row>
    <row r="35" spans="1:21" x14ac:dyDescent="0.2">
      <c r="N35" s="83"/>
    </row>
  </sheetData>
  <autoFilter ref="A3:U34" xr:uid="{44137FFC-126C-AB42-AEB4-458C69243B26}">
    <filterColumn colId="19" showButton="0"/>
  </autoFilter>
  <mergeCells count="45">
    <mergeCell ref="T16:U16"/>
    <mergeCell ref="T29:U29"/>
    <mergeCell ref="A6:A7"/>
    <mergeCell ref="B6:B7"/>
    <mergeCell ref="C6:C7"/>
    <mergeCell ref="D6:D7"/>
    <mergeCell ref="A9:A11"/>
    <mergeCell ref="B9:B11"/>
    <mergeCell ref="C9:C11"/>
    <mergeCell ref="D9:D11"/>
    <mergeCell ref="E10:E11"/>
    <mergeCell ref="E14:E15"/>
    <mergeCell ref="A17:A20"/>
    <mergeCell ref="B17:B20"/>
    <mergeCell ref="C17:C20"/>
    <mergeCell ref="D17:D20"/>
    <mergeCell ref="T3:U3"/>
    <mergeCell ref="I2:M2"/>
    <mergeCell ref="A4:A5"/>
    <mergeCell ref="B4:B5"/>
    <mergeCell ref="C4:C5"/>
    <mergeCell ref="D4:D5"/>
    <mergeCell ref="E17:E19"/>
    <mergeCell ref="A12:A15"/>
    <mergeCell ref="B12:B15"/>
    <mergeCell ref="C12:C15"/>
    <mergeCell ref="D12:D15"/>
    <mergeCell ref="E12:E13"/>
    <mergeCell ref="A21:A25"/>
    <mergeCell ref="B21:B25"/>
    <mergeCell ref="C21:C25"/>
    <mergeCell ref="D21:D25"/>
    <mergeCell ref="E21:E22"/>
    <mergeCell ref="E23:E25"/>
    <mergeCell ref="E32:E33"/>
    <mergeCell ref="A26:A28"/>
    <mergeCell ref="B26:B28"/>
    <mergeCell ref="C26:C28"/>
    <mergeCell ref="D26:D28"/>
    <mergeCell ref="E27:E28"/>
    <mergeCell ref="A30:A33"/>
    <mergeCell ref="B30:B33"/>
    <mergeCell ref="C30:C33"/>
    <mergeCell ref="D30:D33"/>
    <mergeCell ref="E30:E31"/>
  </mergeCells>
  <pageMargins left="0.7" right="0.7" top="0.75" bottom="0.75" header="0.3" footer="0.3"/>
  <pageSetup orientation="portrait" horizontalDpi="0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F0ECF-B0AD-EE42-85E4-E2EB0D8BC26D}">
  <dimension ref="A2:U35"/>
  <sheetViews>
    <sheetView tabSelected="1" zoomScale="106" zoomScaleNormal="60" workbookViewId="0">
      <selection activeCell="A3" sqref="A3:H8"/>
    </sheetView>
  </sheetViews>
  <sheetFormatPr baseColWidth="10" defaultRowHeight="16" x14ac:dyDescent="0.2"/>
  <cols>
    <col min="1" max="1" width="6.1640625" customWidth="1"/>
    <col min="2" max="2" width="15" customWidth="1"/>
    <col min="3" max="3" width="18.1640625" customWidth="1"/>
    <col min="4" max="4" width="10.6640625" customWidth="1"/>
    <col min="5" max="5" width="11.1640625" customWidth="1"/>
    <col min="6" max="6" width="9.83203125" customWidth="1"/>
    <col min="7" max="7" width="31.33203125" customWidth="1"/>
    <col min="8" max="8" width="22.5" customWidth="1"/>
    <col min="9" max="10" width="12.33203125" customWidth="1"/>
    <col min="11" max="11" width="13.5" customWidth="1"/>
    <col min="12" max="12" width="14.33203125" customWidth="1"/>
    <col min="13" max="13" width="17" customWidth="1"/>
    <col min="14" max="14" width="13.1640625" customWidth="1"/>
    <col min="15" max="15" width="12.83203125" customWidth="1"/>
    <col min="16" max="16" width="10.5" customWidth="1"/>
    <col min="17" max="18" width="21" customWidth="1"/>
    <col min="19" max="19" width="19.83203125" customWidth="1"/>
    <col min="20" max="21" width="7.33203125" customWidth="1"/>
  </cols>
  <sheetData>
    <row r="2" spans="1:21" ht="20" thickBot="1" x14ac:dyDescent="0.25">
      <c r="A2" s="70" t="s">
        <v>1935</v>
      </c>
      <c r="B2" s="71"/>
      <c r="C2" s="71"/>
      <c r="D2" s="71"/>
      <c r="E2" s="71"/>
      <c r="F2" s="71"/>
      <c r="G2" s="72"/>
      <c r="H2" s="71"/>
      <c r="I2" s="144"/>
      <c r="J2" s="144"/>
      <c r="K2" s="144"/>
      <c r="L2" s="144"/>
      <c r="M2" s="144"/>
      <c r="N2" s="72"/>
      <c r="O2" s="71"/>
      <c r="P2" s="71"/>
    </row>
    <row r="3" spans="1:21" ht="80" customHeight="1" x14ac:dyDescent="0.2">
      <c r="A3" s="99" t="s">
        <v>1206</v>
      </c>
      <c r="B3" s="100" t="s">
        <v>1826</v>
      </c>
      <c r="C3" s="100" t="s">
        <v>1827</v>
      </c>
      <c r="D3" s="100" t="s">
        <v>1828</v>
      </c>
      <c r="E3" s="100" t="s">
        <v>1829</v>
      </c>
      <c r="F3" s="100" t="s">
        <v>1830</v>
      </c>
      <c r="G3" s="100" t="s">
        <v>1831</v>
      </c>
      <c r="H3" s="100" t="s">
        <v>1832</v>
      </c>
      <c r="I3" s="100" t="s">
        <v>1833</v>
      </c>
      <c r="J3" s="100" t="s">
        <v>1834</v>
      </c>
      <c r="K3" s="100" t="s">
        <v>1835</v>
      </c>
      <c r="L3" s="100" t="s">
        <v>1836</v>
      </c>
      <c r="M3" s="100" t="s">
        <v>1837</v>
      </c>
      <c r="N3" s="100" t="s">
        <v>1921</v>
      </c>
      <c r="O3" s="101" t="s">
        <v>1920</v>
      </c>
      <c r="P3" s="102" t="s">
        <v>1923</v>
      </c>
      <c r="Q3" s="100" t="s">
        <v>1926</v>
      </c>
      <c r="R3" s="100" t="s">
        <v>1933</v>
      </c>
      <c r="S3" s="103" t="s">
        <v>1932</v>
      </c>
      <c r="T3" s="142" t="s">
        <v>1939</v>
      </c>
      <c r="U3" s="143"/>
    </row>
    <row r="4" spans="1:21" ht="34" customHeight="1" x14ac:dyDescent="0.2">
      <c r="A4" s="140">
        <v>1</v>
      </c>
      <c r="B4" s="139" t="s">
        <v>822</v>
      </c>
      <c r="C4" s="141" t="s">
        <v>1838</v>
      </c>
      <c r="D4" s="139" t="s">
        <v>13</v>
      </c>
      <c r="E4" s="79" t="s">
        <v>1839</v>
      </c>
      <c r="F4" s="77" t="s">
        <v>1840</v>
      </c>
      <c r="G4" s="82" t="s">
        <v>1841</v>
      </c>
      <c r="H4" s="77" t="s">
        <v>1842</v>
      </c>
      <c r="I4" s="79">
        <v>208</v>
      </c>
      <c r="J4" s="80">
        <v>2.7083333333333334E-2</v>
      </c>
      <c r="K4" s="79" t="s">
        <v>1843</v>
      </c>
      <c r="L4" s="79" t="s">
        <v>1844</v>
      </c>
      <c r="M4" s="79" t="s">
        <v>1844</v>
      </c>
      <c r="N4" s="85">
        <v>522.25</v>
      </c>
      <c r="O4" s="86">
        <v>9.8404000000000007</v>
      </c>
      <c r="P4" s="91">
        <f t="shared" ref="P4:P15" si="0">N4*O4</f>
        <v>5139.1489000000001</v>
      </c>
      <c r="Q4" s="92" t="s">
        <v>1927</v>
      </c>
      <c r="R4" s="92" t="s">
        <v>1927</v>
      </c>
      <c r="S4" s="97" t="s">
        <v>1927</v>
      </c>
      <c r="T4" s="98">
        <v>0</v>
      </c>
      <c r="U4" s="104">
        <v>0</v>
      </c>
    </row>
    <row r="5" spans="1:21" ht="53" customHeight="1" x14ac:dyDescent="0.2">
      <c r="A5" s="140"/>
      <c r="B5" s="139"/>
      <c r="C5" s="141"/>
      <c r="D5" s="139"/>
      <c r="E5" s="79" t="s">
        <v>1845</v>
      </c>
      <c r="F5" s="77" t="s">
        <v>1846</v>
      </c>
      <c r="G5" s="82" t="s">
        <v>1847</v>
      </c>
      <c r="H5" s="77" t="s">
        <v>1848</v>
      </c>
      <c r="I5" s="79">
        <v>353</v>
      </c>
      <c r="J5" s="80">
        <v>0.33333333333333331</v>
      </c>
      <c r="K5" s="79" t="s">
        <v>1849</v>
      </c>
      <c r="L5" s="79" t="s">
        <v>1850</v>
      </c>
      <c r="M5" s="79" t="s">
        <v>1851</v>
      </c>
      <c r="N5" s="85">
        <v>36</v>
      </c>
      <c r="O5" s="86">
        <v>10.148999999999999</v>
      </c>
      <c r="P5" s="91">
        <f t="shared" si="0"/>
        <v>365.36399999999998</v>
      </c>
      <c r="Q5" s="92" t="s">
        <v>1927</v>
      </c>
      <c r="R5" s="92" t="s">
        <v>1927</v>
      </c>
      <c r="S5" s="97" t="s">
        <v>1927</v>
      </c>
      <c r="T5" s="98">
        <v>0</v>
      </c>
      <c r="U5" s="104">
        <v>0</v>
      </c>
    </row>
    <row r="6" spans="1:21" ht="34" customHeight="1" x14ac:dyDescent="0.2">
      <c r="A6" s="140">
        <v>2</v>
      </c>
      <c r="B6" s="139" t="s">
        <v>620</v>
      </c>
      <c r="C6" s="141" t="s">
        <v>1852</v>
      </c>
      <c r="D6" s="139" t="s">
        <v>14</v>
      </c>
      <c r="E6" s="79" t="s">
        <v>1839</v>
      </c>
      <c r="F6" s="77" t="s">
        <v>1840</v>
      </c>
      <c r="G6" s="82" t="s">
        <v>1853</v>
      </c>
      <c r="H6" s="77" t="s">
        <v>1842</v>
      </c>
      <c r="I6" s="79">
        <v>85</v>
      </c>
      <c r="J6" s="80">
        <v>2.013888888888889E-2</v>
      </c>
      <c r="K6" s="79" t="s">
        <v>1843</v>
      </c>
      <c r="L6" s="79" t="s">
        <v>1854</v>
      </c>
      <c r="M6" s="79" t="s">
        <v>1854</v>
      </c>
      <c r="N6" s="85">
        <v>391</v>
      </c>
      <c r="O6" s="86">
        <v>9.8404000000000007</v>
      </c>
      <c r="P6" s="91">
        <f t="shared" si="0"/>
        <v>3847.5964000000004</v>
      </c>
      <c r="Q6" s="92" t="s">
        <v>1927</v>
      </c>
      <c r="R6" s="92" t="s">
        <v>1927</v>
      </c>
      <c r="S6" s="97" t="s">
        <v>1927</v>
      </c>
      <c r="T6" s="98">
        <v>0</v>
      </c>
      <c r="U6" s="104">
        <v>0</v>
      </c>
    </row>
    <row r="7" spans="1:21" ht="62" customHeight="1" x14ac:dyDescent="0.2">
      <c r="A7" s="140"/>
      <c r="B7" s="139"/>
      <c r="C7" s="141"/>
      <c r="D7" s="139"/>
      <c r="E7" s="79" t="s">
        <v>1845</v>
      </c>
      <c r="F7" s="77" t="s">
        <v>1846</v>
      </c>
      <c r="G7" s="82" t="s">
        <v>1855</v>
      </c>
      <c r="H7" s="77" t="s">
        <v>1925</v>
      </c>
      <c r="I7" s="79">
        <v>133</v>
      </c>
      <c r="J7" s="80">
        <v>0.17916666666666667</v>
      </c>
      <c r="K7" s="79" t="s">
        <v>1857</v>
      </c>
      <c r="L7" s="79" t="s">
        <v>1858</v>
      </c>
      <c r="M7" s="79" t="s">
        <v>1859</v>
      </c>
      <c r="N7" s="85">
        <v>2.5099999999999998</v>
      </c>
      <c r="O7" s="86">
        <v>8.8085000000000004</v>
      </c>
      <c r="P7" s="91">
        <f t="shared" si="0"/>
        <v>22.109334999999998</v>
      </c>
      <c r="Q7" s="95" t="s">
        <v>1929</v>
      </c>
      <c r="R7" s="92" t="s">
        <v>1934</v>
      </c>
      <c r="S7" s="105">
        <v>2.14</v>
      </c>
      <c r="T7" s="98">
        <f>P7-S7</f>
        <v>19.969334999999997</v>
      </c>
      <c r="U7" s="104">
        <f>100-(S7*100/P7)</f>
        <v>90.320830545106844</v>
      </c>
    </row>
    <row r="8" spans="1:21" ht="97" customHeight="1" x14ac:dyDescent="0.2">
      <c r="A8" s="110">
        <v>3</v>
      </c>
      <c r="B8" s="79" t="s">
        <v>860</v>
      </c>
      <c r="C8" s="81" t="s">
        <v>1860</v>
      </c>
      <c r="D8" s="79" t="s">
        <v>15</v>
      </c>
      <c r="E8" s="79" t="s">
        <v>1839</v>
      </c>
      <c r="F8" s="77" t="s">
        <v>1840</v>
      </c>
      <c r="G8" s="82" t="s">
        <v>1861</v>
      </c>
      <c r="H8" s="77" t="s">
        <v>1862</v>
      </c>
      <c r="I8" s="79">
        <v>744.16</v>
      </c>
      <c r="J8" s="80">
        <v>5.6944444444444443E-2</v>
      </c>
      <c r="K8" s="79" t="s">
        <v>1843</v>
      </c>
      <c r="L8" s="79" t="s">
        <v>1863</v>
      </c>
      <c r="M8" s="79" t="s">
        <v>1863</v>
      </c>
      <c r="N8" s="85">
        <v>549.66999999999996</v>
      </c>
      <c r="O8" s="86">
        <v>9.8404000000000007</v>
      </c>
      <c r="P8" s="91">
        <f t="shared" si="0"/>
        <v>5408.9726680000003</v>
      </c>
      <c r="Q8" s="92" t="s">
        <v>1927</v>
      </c>
      <c r="R8" s="92" t="s">
        <v>1927</v>
      </c>
      <c r="S8" s="97" t="s">
        <v>1927</v>
      </c>
      <c r="T8" s="98">
        <v>0</v>
      </c>
      <c r="U8" s="104">
        <v>0</v>
      </c>
    </row>
    <row r="9" spans="1:21" ht="55" customHeight="1" x14ac:dyDescent="0.2">
      <c r="A9" s="140">
        <v>4</v>
      </c>
      <c r="B9" s="139" t="s">
        <v>633</v>
      </c>
      <c r="C9" s="141" t="s">
        <v>1864</v>
      </c>
      <c r="D9" s="139" t="s">
        <v>14</v>
      </c>
      <c r="E9" s="79" t="s">
        <v>1839</v>
      </c>
      <c r="F9" s="77" t="s">
        <v>1846</v>
      </c>
      <c r="G9" s="82" t="s">
        <v>1847</v>
      </c>
      <c r="H9" s="77" t="s">
        <v>1848</v>
      </c>
      <c r="I9" s="79">
        <v>353</v>
      </c>
      <c r="J9" s="80">
        <v>0.33333333333333331</v>
      </c>
      <c r="K9" s="79" t="s">
        <v>1849</v>
      </c>
      <c r="L9" s="79" t="s">
        <v>1850</v>
      </c>
      <c r="M9" s="79" t="s">
        <v>1851</v>
      </c>
      <c r="N9" s="85">
        <v>36</v>
      </c>
      <c r="O9" s="86">
        <v>10.148999999999999</v>
      </c>
      <c r="P9" s="91">
        <f t="shared" si="0"/>
        <v>365.36399999999998</v>
      </c>
      <c r="Q9" s="92" t="s">
        <v>1927</v>
      </c>
      <c r="R9" s="92" t="s">
        <v>1927</v>
      </c>
      <c r="S9" s="97" t="s">
        <v>1927</v>
      </c>
      <c r="T9" s="98">
        <v>0</v>
      </c>
      <c r="U9" s="104">
        <v>0</v>
      </c>
    </row>
    <row r="10" spans="1:21" ht="34" customHeight="1" x14ac:dyDescent="0.2">
      <c r="A10" s="140"/>
      <c r="B10" s="139"/>
      <c r="C10" s="141"/>
      <c r="D10" s="139"/>
      <c r="E10" s="139" t="s">
        <v>1845</v>
      </c>
      <c r="F10" s="77" t="s">
        <v>1840</v>
      </c>
      <c r="G10" s="78" t="s">
        <v>1853</v>
      </c>
      <c r="H10" s="77" t="s">
        <v>1842</v>
      </c>
      <c r="I10" s="79">
        <v>85</v>
      </c>
      <c r="J10" s="80">
        <v>2.013888888888889E-2</v>
      </c>
      <c r="K10" s="79" t="s">
        <v>1843</v>
      </c>
      <c r="L10" s="79" t="s">
        <v>1854</v>
      </c>
      <c r="M10" s="79" t="s">
        <v>1854</v>
      </c>
      <c r="N10" s="85">
        <v>391</v>
      </c>
      <c r="O10" s="86">
        <v>9.8404000000000007</v>
      </c>
      <c r="P10" s="91">
        <f t="shared" si="0"/>
        <v>3847.5964000000004</v>
      </c>
      <c r="Q10" s="92" t="s">
        <v>1927</v>
      </c>
      <c r="R10" s="92" t="s">
        <v>1927</v>
      </c>
      <c r="S10" s="97" t="s">
        <v>1927</v>
      </c>
      <c r="T10" s="98">
        <v>0</v>
      </c>
      <c r="U10" s="104">
        <v>0</v>
      </c>
    </row>
    <row r="11" spans="1:21" ht="55" customHeight="1" x14ac:dyDescent="0.2">
      <c r="A11" s="140"/>
      <c r="B11" s="139"/>
      <c r="C11" s="141"/>
      <c r="D11" s="139"/>
      <c r="E11" s="139"/>
      <c r="F11" s="77" t="s">
        <v>1846</v>
      </c>
      <c r="G11" s="82" t="s">
        <v>1865</v>
      </c>
      <c r="H11" s="77" t="s">
        <v>1848</v>
      </c>
      <c r="I11" s="79">
        <v>194.4</v>
      </c>
      <c r="J11" s="80">
        <v>0.13125000000000001</v>
      </c>
      <c r="K11" s="79" t="s">
        <v>1849</v>
      </c>
      <c r="L11" s="79" t="s">
        <v>1850</v>
      </c>
      <c r="M11" s="79" t="s">
        <v>1922</v>
      </c>
      <c r="N11" s="85">
        <v>14.17</v>
      </c>
      <c r="O11" s="86">
        <v>10.148999999999999</v>
      </c>
      <c r="P11" s="91">
        <f t="shared" si="0"/>
        <v>143.81133</v>
      </c>
      <c r="Q11" s="92" t="s">
        <v>1927</v>
      </c>
      <c r="R11" s="92" t="s">
        <v>1927</v>
      </c>
      <c r="S11" s="97" t="s">
        <v>1927</v>
      </c>
      <c r="T11" s="98">
        <v>0</v>
      </c>
      <c r="U11" s="104">
        <v>0</v>
      </c>
    </row>
    <row r="12" spans="1:21" ht="34" customHeight="1" x14ac:dyDescent="0.2">
      <c r="A12" s="140">
        <v>5</v>
      </c>
      <c r="B12" s="139" t="s">
        <v>828</v>
      </c>
      <c r="C12" s="141" t="s">
        <v>1866</v>
      </c>
      <c r="D12" s="139" t="s">
        <v>13</v>
      </c>
      <c r="E12" s="139" t="s">
        <v>1839</v>
      </c>
      <c r="F12" s="77" t="s">
        <v>1840</v>
      </c>
      <c r="G12" s="82" t="s">
        <v>1841</v>
      </c>
      <c r="H12" s="77" t="s">
        <v>1842</v>
      </c>
      <c r="I12" s="79">
        <v>208</v>
      </c>
      <c r="J12" s="80">
        <v>2.7083333333333334E-2</v>
      </c>
      <c r="K12" s="79" t="s">
        <v>1843</v>
      </c>
      <c r="L12" s="79" t="s">
        <v>1844</v>
      </c>
      <c r="M12" s="79" t="s">
        <v>1844</v>
      </c>
      <c r="N12" s="85">
        <v>522.25</v>
      </c>
      <c r="O12" s="86">
        <v>9.8404000000000007</v>
      </c>
      <c r="P12" s="91">
        <f t="shared" si="0"/>
        <v>5139.1489000000001</v>
      </c>
      <c r="Q12" s="92" t="s">
        <v>1927</v>
      </c>
      <c r="R12" s="92" t="s">
        <v>1927</v>
      </c>
      <c r="S12" s="97" t="s">
        <v>1927</v>
      </c>
      <c r="T12" s="98">
        <v>0</v>
      </c>
      <c r="U12" s="104">
        <v>0</v>
      </c>
    </row>
    <row r="13" spans="1:21" ht="53" customHeight="1" x14ac:dyDescent="0.2">
      <c r="A13" s="140"/>
      <c r="B13" s="139"/>
      <c r="C13" s="141"/>
      <c r="D13" s="139"/>
      <c r="E13" s="139"/>
      <c r="F13" s="77" t="s">
        <v>1846</v>
      </c>
      <c r="G13" s="82" t="s">
        <v>1867</v>
      </c>
      <c r="H13" s="77" t="s">
        <v>1856</v>
      </c>
      <c r="I13" s="79">
        <v>76</v>
      </c>
      <c r="J13" s="80">
        <v>5.4166666666666669E-2</v>
      </c>
      <c r="K13" s="79" t="s">
        <v>1857</v>
      </c>
      <c r="L13" s="79" t="s">
        <v>1858</v>
      </c>
      <c r="M13" s="79" t="s">
        <v>1868</v>
      </c>
      <c r="N13" s="85">
        <v>1.43</v>
      </c>
      <c r="O13" s="86">
        <v>8.8085000000000004</v>
      </c>
      <c r="P13" s="91">
        <f t="shared" si="0"/>
        <v>12.596155</v>
      </c>
      <c r="Q13" s="95" t="s">
        <v>1929</v>
      </c>
      <c r="R13" s="92" t="s">
        <v>1934</v>
      </c>
      <c r="S13" s="105">
        <v>1.26</v>
      </c>
      <c r="T13" s="98">
        <f>P13-S13</f>
        <v>11.336155</v>
      </c>
      <c r="U13" s="104">
        <f>100-(S13*100/P13)</f>
        <v>89.996947481195647</v>
      </c>
    </row>
    <row r="14" spans="1:21" ht="52" customHeight="1" x14ac:dyDescent="0.2">
      <c r="A14" s="140"/>
      <c r="B14" s="139"/>
      <c r="C14" s="141"/>
      <c r="D14" s="139"/>
      <c r="E14" s="139" t="s">
        <v>1845</v>
      </c>
      <c r="F14" s="77" t="s">
        <v>1846</v>
      </c>
      <c r="G14" s="82" t="s">
        <v>1869</v>
      </c>
      <c r="H14" s="77" t="s">
        <v>1848</v>
      </c>
      <c r="I14" s="79">
        <v>353</v>
      </c>
      <c r="J14" s="80">
        <v>0.33333333333333331</v>
      </c>
      <c r="K14" s="79" t="s">
        <v>1849</v>
      </c>
      <c r="L14" s="79" t="s">
        <v>1850</v>
      </c>
      <c r="M14" s="79" t="s">
        <v>1851</v>
      </c>
      <c r="N14" s="85">
        <v>36</v>
      </c>
      <c r="O14" s="86">
        <v>10.148999999999999</v>
      </c>
      <c r="P14" s="91">
        <f t="shared" si="0"/>
        <v>365.36399999999998</v>
      </c>
      <c r="Q14" s="92" t="s">
        <v>1927</v>
      </c>
      <c r="R14" s="92" t="s">
        <v>1927</v>
      </c>
      <c r="S14" s="97" t="s">
        <v>1927</v>
      </c>
      <c r="T14" s="98">
        <v>0</v>
      </c>
      <c r="U14" s="104">
        <v>0</v>
      </c>
    </row>
    <row r="15" spans="1:21" ht="51" customHeight="1" thickBot="1" x14ac:dyDescent="0.25">
      <c r="A15" s="140"/>
      <c r="B15" s="139"/>
      <c r="C15" s="141"/>
      <c r="D15" s="139"/>
      <c r="E15" s="139"/>
      <c r="F15" s="77" t="s">
        <v>1846</v>
      </c>
      <c r="G15" s="82" t="s">
        <v>1867</v>
      </c>
      <c r="H15" s="77" t="s">
        <v>1856</v>
      </c>
      <c r="I15" s="79">
        <v>76</v>
      </c>
      <c r="J15" s="80">
        <v>5.4166666666666669E-2</v>
      </c>
      <c r="K15" s="79" t="s">
        <v>1857</v>
      </c>
      <c r="L15" s="79" t="s">
        <v>1858</v>
      </c>
      <c r="M15" s="79" t="s">
        <v>1868</v>
      </c>
      <c r="N15" s="85">
        <v>1.43</v>
      </c>
      <c r="O15" s="86">
        <v>8.8085000000000004</v>
      </c>
      <c r="P15" s="91">
        <f t="shared" si="0"/>
        <v>12.596155</v>
      </c>
      <c r="Q15" s="95" t="s">
        <v>1929</v>
      </c>
      <c r="R15" s="92" t="s">
        <v>1934</v>
      </c>
      <c r="S15" s="105">
        <v>1.26</v>
      </c>
      <c r="T15" s="98">
        <f>P15-S15</f>
        <v>11.336155</v>
      </c>
      <c r="U15" s="104">
        <f>100-(S15*100/P15)</f>
        <v>89.996947481195647</v>
      </c>
    </row>
    <row r="16" spans="1:21" ht="80" customHeight="1" x14ac:dyDescent="0.2">
      <c r="A16" s="99" t="s">
        <v>1206</v>
      </c>
      <c r="B16" s="100" t="s">
        <v>1826</v>
      </c>
      <c r="C16" s="100" t="s">
        <v>1827</v>
      </c>
      <c r="D16" s="100" t="s">
        <v>1828</v>
      </c>
      <c r="E16" s="100" t="s">
        <v>1829</v>
      </c>
      <c r="F16" s="100" t="s">
        <v>1830</v>
      </c>
      <c r="G16" s="100" t="s">
        <v>1831</v>
      </c>
      <c r="H16" s="100" t="s">
        <v>1832</v>
      </c>
      <c r="I16" s="100" t="s">
        <v>1833</v>
      </c>
      <c r="J16" s="100" t="s">
        <v>1834</v>
      </c>
      <c r="K16" s="100" t="s">
        <v>1835</v>
      </c>
      <c r="L16" s="100" t="s">
        <v>1836</v>
      </c>
      <c r="M16" s="100" t="s">
        <v>1837</v>
      </c>
      <c r="N16" s="100" t="s">
        <v>1921</v>
      </c>
      <c r="O16" s="101" t="s">
        <v>1920</v>
      </c>
      <c r="P16" s="102" t="s">
        <v>1923</v>
      </c>
      <c r="Q16" s="100" t="s">
        <v>1926</v>
      </c>
      <c r="R16" s="100" t="s">
        <v>1933</v>
      </c>
      <c r="S16" s="103" t="s">
        <v>1932</v>
      </c>
      <c r="T16" s="142" t="s">
        <v>1939</v>
      </c>
      <c r="U16" s="143"/>
    </row>
    <row r="17" spans="1:21" ht="57" customHeight="1" x14ac:dyDescent="0.2">
      <c r="A17" s="140">
        <v>6</v>
      </c>
      <c r="B17" s="139" t="s">
        <v>1870</v>
      </c>
      <c r="C17" s="139" t="s">
        <v>1871</v>
      </c>
      <c r="D17" s="139" t="s">
        <v>15</v>
      </c>
      <c r="E17" s="139" t="s">
        <v>1839</v>
      </c>
      <c r="F17" s="77" t="s">
        <v>1840</v>
      </c>
      <c r="G17" s="78" t="s">
        <v>1861</v>
      </c>
      <c r="H17" s="77" t="s">
        <v>1862</v>
      </c>
      <c r="I17" s="79">
        <v>744.16</v>
      </c>
      <c r="J17" s="80">
        <v>5.6944444444444443E-2</v>
      </c>
      <c r="K17" s="79" t="s">
        <v>1843</v>
      </c>
      <c r="L17" s="79" t="s">
        <v>1863</v>
      </c>
      <c r="M17" s="79" t="s">
        <v>1863</v>
      </c>
      <c r="N17" s="85">
        <v>549.66999999999996</v>
      </c>
      <c r="O17" s="86">
        <v>9.8404000000000007</v>
      </c>
      <c r="P17" s="91">
        <f t="shared" ref="P17:P25" si="1">N17*O17</f>
        <v>5408.9726680000003</v>
      </c>
      <c r="Q17" s="92" t="s">
        <v>1927</v>
      </c>
      <c r="R17" s="92" t="s">
        <v>1927</v>
      </c>
      <c r="S17" s="97" t="s">
        <v>1927</v>
      </c>
      <c r="T17" s="98">
        <v>0</v>
      </c>
      <c r="U17" s="104">
        <v>0</v>
      </c>
    </row>
    <row r="18" spans="1:21" ht="34" customHeight="1" x14ac:dyDescent="0.2">
      <c r="A18" s="140"/>
      <c r="B18" s="139"/>
      <c r="C18" s="139"/>
      <c r="D18" s="139"/>
      <c r="E18" s="139"/>
      <c r="F18" s="77" t="s">
        <v>1846</v>
      </c>
      <c r="G18" s="78" t="s">
        <v>1872</v>
      </c>
      <c r="H18" s="77" t="s">
        <v>1873</v>
      </c>
      <c r="I18" s="79">
        <v>135</v>
      </c>
      <c r="J18" s="80">
        <v>0.14583333333333334</v>
      </c>
      <c r="K18" s="79" t="s">
        <v>1857</v>
      </c>
      <c r="L18" s="79" t="s">
        <v>1874</v>
      </c>
      <c r="M18" s="79" t="s">
        <v>1875</v>
      </c>
      <c r="N18" s="85">
        <v>5.81</v>
      </c>
      <c r="O18" s="86">
        <v>8.8085000000000004</v>
      </c>
      <c r="P18" s="91">
        <f t="shared" si="1"/>
        <v>51.177385000000001</v>
      </c>
      <c r="Q18" s="94" t="s">
        <v>1928</v>
      </c>
      <c r="R18" s="92" t="s">
        <v>1931</v>
      </c>
      <c r="S18" s="97">
        <v>3.78</v>
      </c>
      <c r="T18" s="98">
        <f>P18-S18</f>
        <v>47.397385</v>
      </c>
      <c r="U18" s="104">
        <f>100-(S18*100/P18)</f>
        <v>92.613925076476647</v>
      </c>
    </row>
    <row r="19" spans="1:21" ht="51" customHeight="1" x14ac:dyDescent="0.25">
      <c r="A19" s="140"/>
      <c r="B19" s="139"/>
      <c r="C19" s="139"/>
      <c r="D19" s="139"/>
      <c r="E19" s="139"/>
      <c r="F19" s="77" t="s">
        <v>1876</v>
      </c>
      <c r="G19" s="78" t="s">
        <v>1877</v>
      </c>
      <c r="H19" s="77" t="s">
        <v>1878</v>
      </c>
      <c r="I19" s="79">
        <v>30</v>
      </c>
      <c r="J19" s="80">
        <v>5.5555555555555552E-2</v>
      </c>
      <c r="K19" s="79" t="s">
        <v>1857</v>
      </c>
      <c r="L19" s="79" t="s">
        <v>1879</v>
      </c>
      <c r="M19" s="79" t="s">
        <v>1880</v>
      </c>
      <c r="N19" s="85">
        <v>8</v>
      </c>
      <c r="O19" s="86">
        <v>8.8085000000000004</v>
      </c>
      <c r="P19" s="91">
        <f t="shared" si="1"/>
        <v>70.468000000000004</v>
      </c>
      <c r="Q19" s="96" t="s">
        <v>1930</v>
      </c>
      <c r="R19" s="86">
        <v>0</v>
      </c>
      <c r="S19" s="97">
        <v>0</v>
      </c>
      <c r="T19" s="98">
        <f>P19-S19</f>
        <v>70.468000000000004</v>
      </c>
      <c r="U19" s="104">
        <f>100-(S19*100/P19)</f>
        <v>100</v>
      </c>
    </row>
    <row r="20" spans="1:21" ht="67" customHeight="1" x14ac:dyDescent="0.2">
      <c r="A20" s="140"/>
      <c r="B20" s="139"/>
      <c r="C20" s="139"/>
      <c r="D20" s="139"/>
      <c r="E20" s="79" t="s">
        <v>1845</v>
      </c>
      <c r="F20" s="77" t="s">
        <v>1840</v>
      </c>
      <c r="G20" s="78" t="s">
        <v>1881</v>
      </c>
      <c r="H20" s="77" t="s">
        <v>1924</v>
      </c>
      <c r="I20" s="79">
        <v>689.42</v>
      </c>
      <c r="J20" s="80">
        <v>9.2361111111111116E-2</v>
      </c>
      <c r="K20" s="79" t="s">
        <v>1843</v>
      </c>
      <c r="L20" s="79" t="s">
        <v>1882</v>
      </c>
      <c r="M20" s="79" t="s">
        <v>1883</v>
      </c>
      <c r="N20" s="85">
        <v>132</v>
      </c>
      <c r="O20" s="86">
        <v>9.8404000000000007</v>
      </c>
      <c r="P20" s="91">
        <f t="shared" si="1"/>
        <v>1298.9328</v>
      </c>
      <c r="Q20" s="92" t="s">
        <v>1927</v>
      </c>
      <c r="R20" s="92" t="s">
        <v>1927</v>
      </c>
      <c r="S20" s="97" t="s">
        <v>1927</v>
      </c>
      <c r="T20" s="98">
        <v>0</v>
      </c>
      <c r="U20" s="104">
        <v>0</v>
      </c>
    </row>
    <row r="21" spans="1:21" ht="34" customHeight="1" x14ac:dyDescent="0.2">
      <c r="A21" s="140">
        <v>7</v>
      </c>
      <c r="B21" s="139" t="s">
        <v>1884</v>
      </c>
      <c r="C21" s="139" t="s">
        <v>1885</v>
      </c>
      <c r="D21" s="139" t="s">
        <v>1886</v>
      </c>
      <c r="E21" s="139" t="s">
        <v>1839</v>
      </c>
      <c r="F21" s="77" t="s">
        <v>1840</v>
      </c>
      <c r="G21" s="78" t="s">
        <v>1887</v>
      </c>
      <c r="H21" s="77" t="s">
        <v>1888</v>
      </c>
      <c r="I21" s="79">
        <v>282.45999999999998</v>
      </c>
      <c r="J21" s="80">
        <v>3.125E-2</v>
      </c>
      <c r="K21" s="79" t="s">
        <v>1843</v>
      </c>
      <c r="L21" s="79" t="s">
        <v>1889</v>
      </c>
      <c r="M21" s="79" t="s">
        <v>1889</v>
      </c>
      <c r="N21" s="85">
        <v>152.25</v>
      </c>
      <c r="O21" s="86">
        <v>9.8404000000000007</v>
      </c>
      <c r="P21" s="91">
        <f t="shared" si="1"/>
        <v>1498.2009</v>
      </c>
      <c r="Q21" s="92" t="s">
        <v>1927</v>
      </c>
      <c r="R21" s="92" t="s">
        <v>1927</v>
      </c>
      <c r="S21" s="97" t="s">
        <v>1927</v>
      </c>
      <c r="T21" s="98">
        <v>0</v>
      </c>
      <c r="U21" s="104">
        <v>0</v>
      </c>
    </row>
    <row r="22" spans="1:21" ht="67" customHeight="1" x14ac:dyDescent="0.25">
      <c r="A22" s="140"/>
      <c r="B22" s="139"/>
      <c r="C22" s="139"/>
      <c r="D22" s="139"/>
      <c r="E22" s="139"/>
      <c r="F22" s="77" t="s">
        <v>1876</v>
      </c>
      <c r="G22" s="78" t="s">
        <v>1890</v>
      </c>
      <c r="H22" s="77" t="s">
        <v>1878</v>
      </c>
      <c r="I22" s="79">
        <v>3</v>
      </c>
      <c r="J22" s="80">
        <v>4.8611111111111112E-3</v>
      </c>
      <c r="K22" s="79" t="s">
        <v>1857</v>
      </c>
      <c r="L22" s="79" t="s">
        <v>1879</v>
      </c>
      <c r="M22" s="79" t="s">
        <v>1891</v>
      </c>
      <c r="N22" s="85">
        <v>0.7</v>
      </c>
      <c r="O22" s="86">
        <v>8.8085000000000004</v>
      </c>
      <c r="P22" s="91">
        <f t="shared" si="1"/>
        <v>6.1659499999999996</v>
      </c>
      <c r="Q22" s="96" t="s">
        <v>1930</v>
      </c>
      <c r="R22" s="86">
        <v>0</v>
      </c>
      <c r="S22" s="97">
        <v>0</v>
      </c>
      <c r="T22" s="98">
        <f>P22-S22</f>
        <v>6.1659499999999996</v>
      </c>
      <c r="U22" s="104">
        <f>100-(S22*100/P22)</f>
        <v>100</v>
      </c>
    </row>
    <row r="23" spans="1:21" ht="54" customHeight="1" x14ac:dyDescent="0.2">
      <c r="A23" s="140"/>
      <c r="B23" s="139"/>
      <c r="C23" s="139"/>
      <c r="D23" s="139"/>
      <c r="E23" s="139" t="s">
        <v>1845</v>
      </c>
      <c r="F23" s="77" t="s">
        <v>1846</v>
      </c>
      <c r="G23" s="82" t="s">
        <v>1855</v>
      </c>
      <c r="H23" s="77" t="s">
        <v>1856</v>
      </c>
      <c r="I23" s="79">
        <v>133</v>
      </c>
      <c r="J23" s="80">
        <v>0.17916666666666667</v>
      </c>
      <c r="K23" s="79" t="s">
        <v>1857</v>
      </c>
      <c r="L23" s="79" t="s">
        <v>1858</v>
      </c>
      <c r="M23" s="79" t="s">
        <v>1859</v>
      </c>
      <c r="N23" s="85">
        <v>2.5099999999999998</v>
      </c>
      <c r="O23" s="86">
        <v>8.8085000000000004</v>
      </c>
      <c r="P23" s="91">
        <f t="shared" si="1"/>
        <v>22.109334999999998</v>
      </c>
      <c r="Q23" s="95" t="s">
        <v>1929</v>
      </c>
      <c r="R23" s="92" t="s">
        <v>1934</v>
      </c>
      <c r="S23" s="105">
        <v>2.14</v>
      </c>
      <c r="T23" s="98">
        <f>P23-S23</f>
        <v>19.969334999999997</v>
      </c>
      <c r="U23" s="104">
        <f>100-(S23*100/P23)</f>
        <v>90.320830545106844</v>
      </c>
    </row>
    <row r="24" spans="1:21" ht="52" customHeight="1" x14ac:dyDescent="0.2">
      <c r="A24" s="140"/>
      <c r="B24" s="139"/>
      <c r="C24" s="139"/>
      <c r="D24" s="139"/>
      <c r="E24" s="139"/>
      <c r="F24" s="77" t="s">
        <v>1840</v>
      </c>
      <c r="G24" s="78" t="s">
        <v>1892</v>
      </c>
      <c r="H24" s="77" t="s">
        <v>1893</v>
      </c>
      <c r="I24" s="79">
        <v>221.58</v>
      </c>
      <c r="J24" s="80">
        <v>4.5138888888888888E-2</v>
      </c>
      <c r="K24" s="79" t="s">
        <v>1894</v>
      </c>
      <c r="L24" s="79" t="s">
        <v>1895</v>
      </c>
      <c r="M24" s="79" t="s">
        <v>1896</v>
      </c>
      <c r="N24" s="85">
        <v>21.6</v>
      </c>
      <c r="O24" s="86">
        <v>6.3869999999999996</v>
      </c>
      <c r="P24" s="91">
        <f t="shared" si="1"/>
        <v>137.95920000000001</v>
      </c>
      <c r="Q24" s="92" t="s">
        <v>1927</v>
      </c>
      <c r="R24" s="92" t="s">
        <v>1927</v>
      </c>
      <c r="S24" s="97" t="s">
        <v>1927</v>
      </c>
      <c r="T24" s="98">
        <v>0</v>
      </c>
      <c r="U24" s="104">
        <v>0</v>
      </c>
    </row>
    <row r="25" spans="1:21" ht="65" customHeight="1" thickBot="1" x14ac:dyDescent="0.3">
      <c r="A25" s="140"/>
      <c r="B25" s="139"/>
      <c r="C25" s="139"/>
      <c r="D25" s="139"/>
      <c r="E25" s="139"/>
      <c r="F25" s="77" t="s">
        <v>1876</v>
      </c>
      <c r="G25" s="78" t="s">
        <v>1890</v>
      </c>
      <c r="H25" s="77" t="s">
        <v>1878</v>
      </c>
      <c r="I25" s="79">
        <v>3</v>
      </c>
      <c r="J25" s="80">
        <v>4.8611111111111112E-3</v>
      </c>
      <c r="K25" s="79" t="s">
        <v>1857</v>
      </c>
      <c r="L25" s="79" t="s">
        <v>1879</v>
      </c>
      <c r="M25" s="79" t="s">
        <v>1891</v>
      </c>
      <c r="N25" s="85">
        <v>0.7</v>
      </c>
      <c r="O25" s="86">
        <v>8.8085000000000004</v>
      </c>
      <c r="P25" s="91">
        <f t="shared" si="1"/>
        <v>6.1659499999999996</v>
      </c>
      <c r="Q25" s="96" t="s">
        <v>1930</v>
      </c>
      <c r="R25" s="86">
        <v>0</v>
      </c>
      <c r="S25" s="97">
        <v>0</v>
      </c>
      <c r="T25" s="98">
        <f>P25-S25</f>
        <v>6.1659499999999996</v>
      </c>
      <c r="U25" s="104">
        <f>100-(S25*100/P25)</f>
        <v>100</v>
      </c>
    </row>
    <row r="26" spans="1:21" ht="80" customHeight="1" x14ac:dyDescent="0.2">
      <c r="A26" s="99" t="s">
        <v>1206</v>
      </c>
      <c r="B26" s="100" t="s">
        <v>1826</v>
      </c>
      <c r="C26" s="100" t="s">
        <v>1827</v>
      </c>
      <c r="D26" s="100" t="s">
        <v>1828</v>
      </c>
      <c r="E26" s="100" t="s">
        <v>1829</v>
      </c>
      <c r="F26" s="100" t="s">
        <v>1830</v>
      </c>
      <c r="G26" s="100" t="s">
        <v>1831</v>
      </c>
      <c r="H26" s="100" t="s">
        <v>1832</v>
      </c>
      <c r="I26" s="100" t="s">
        <v>1833</v>
      </c>
      <c r="J26" s="100" t="s">
        <v>1834</v>
      </c>
      <c r="K26" s="100" t="s">
        <v>1835</v>
      </c>
      <c r="L26" s="100" t="s">
        <v>1836</v>
      </c>
      <c r="M26" s="100" t="s">
        <v>1837</v>
      </c>
      <c r="N26" s="100" t="s">
        <v>1921</v>
      </c>
      <c r="O26" s="101" t="s">
        <v>1920</v>
      </c>
      <c r="P26" s="102" t="s">
        <v>1923</v>
      </c>
      <c r="Q26" s="100" t="s">
        <v>1926</v>
      </c>
      <c r="R26" s="100" t="s">
        <v>1933</v>
      </c>
      <c r="S26" s="103" t="s">
        <v>1932</v>
      </c>
      <c r="T26" s="142" t="s">
        <v>1939</v>
      </c>
      <c r="U26" s="143"/>
    </row>
    <row r="27" spans="1:21" ht="46" customHeight="1" x14ac:dyDescent="0.2">
      <c r="A27" s="140">
        <v>8</v>
      </c>
      <c r="B27" s="139" t="s">
        <v>1178</v>
      </c>
      <c r="C27" s="139" t="s">
        <v>1897</v>
      </c>
      <c r="D27" s="139" t="s">
        <v>1898</v>
      </c>
      <c r="E27" s="79" t="s">
        <v>1839</v>
      </c>
      <c r="F27" s="77" t="s">
        <v>1846</v>
      </c>
      <c r="G27" s="82" t="s">
        <v>1899</v>
      </c>
      <c r="H27" s="77" t="s">
        <v>1856</v>
      </c>
      <c r="I27" s="79">
        <v>136.80000000000001</v>
      </c>
      <c r="J27" s="80">
        <v>0.18402777777777779</v>
      </c>
      <c r="K27" s="79" t="s">
        <v>1857</v>
      </c>
      <c r="L27" s="79" t="s">
        <v>1858</v>
      </c>
      <c r="M27" s="79" t="s">
        <v>1900</v>
      </c>
      <c r="N27" s="85">
        <v>2.58</v>
      </c>
      <c r="O27" s="86">
        <v>8.8085000000000004</v>
      </c>
      <c r="P27" s="91">
        <f t="shared" ref="P27:P34" si="2">N27*O27</f>
        <v>22.725930000000002</v>
      </c>
      <c r="Q27" s="95" t="s">
        <v>1929</v>
      </c>
      <c r="R27" s="92" t="s">
        <v>1934</v>
      </c>
      <c r="S27" s="105">
        <v>2.2599999999999998</v>
      </c>
      <c r="T27" s="98">
        <f>P27-S27</f>
        <v>20.46593</v>
      </c>
      <c r="U27" s="104">
        <f>100-(S27*100/P27)</f>
        <v>90.055412473768953</v>
      </c>
    </row>
    <row r="28" spans="1:21" ht="34" customHeight="1" x14ac:dyDescent="0.2">
      <c r="A28" s="140"/>
      <c r="B28" s="139"/>
      <c r="C28" s="139"/>
      <c r="D28" s="139"/>
      <c r="E28" s="139" t="s">
        <v>1845</v>
      </c>
      <c r="F28" s="77" t="s">
        <v>1840</v>
      </c>
      <c r="G28" s="78" t="s">
        <v>1853</v>
      </c>
      <c r="H28" s="77" t="s">
        <v>1842</v>
      </c>
      <c r="I28" s="79">
        <v>85</v>
      </c>
      <c r="J28" s="80">
        <v>2.013888888888889E-2</v>
      </c>
      <c r="K28" s="79" t="s">
        <v>1843</v>
      </c>
      <c r="L28" s="79" t="s">
        <v>1854</v>
      </c>
      <c r="M28" s="79" t="s">
        <v>1854</v>
      </c>
      <c r="N28" s="85">
        <v>391.93</v>
      </c>
      <c r="O28" s="86">
        <v>9.8404000000000007</v>
      </c>
      <c r="P28" s="91">
        <f t="shared" si="2"/>
        <v>3856.7479720000001</v>
      </c>
      <c r="Q28" s="92" t="s">
        <v>1927</v>
      </c>
      <c r="R28" s="92" t="s">
        <v>1927</v>
      </c>
      <c r="S28" s="97" t="s">
        <v>1927</v>
      </c>
      <c r="T28" s="98">
        <v>0</v>
      </c>
      <c r="U28" s="104">
        <v>0</v>
      </c>
    </row>
    <row r="29" spans="1:21" ht="52" customHeight="1" x14ac:dyDescent="0.2">
      <c r="A29" s="140"/>
      <c r="B29" s="139"/>
      <c r="C29" s="139"/>
      <c r="D29" s="139"/>
      <c r="E29" s="139"/>
      <c r="F29" s="77" t="s">
        <v>1846</v>
      </c>
      <c r="G29" s="78" t="s">
        <v>1901</v>
      </c>
      <c r="H29" s="77" t="s">
        <v>1856</v>
      </c>
      <c r="I29" s="79">
        <v>3.3</v>
      </c>
      <c r="J29" s="80">
        <v>4.8611111111111112E-3</v>
      </c>
      <c r="K29" s="79" t="s">
        <v>1857</v>
      </c>
      <c r="L29" s="79" t="s">
        <v>1858</v>
      </c>
      <c r="M29" s="79" t="s">
        <v>1902</v>
      </c>
      <c r="N29" s="85">
        <v>6.2370000000000002E-2</v>
      </c>
      <c r="O29" s="86">
        <v>8.8085000000000004</v>
      </c>
      <c r="P29" s="91">
        <f t="shared" si="2"/>
        <v>0.54938614500000005</v>
      </c>
      <c r="Q29" s="95" t="s">
        <v>1929</v>
      </c>
      <c r="R29" s="92" t="s">
        <v>1934</v>
      </c>
      <c r="S29" s="105">
        <v>0.05</v>
      </c>
      <c r="T29" s="98">
        <f>P29-S29</f>
        <v>0.49938614500000006</v>
      </c>
      <c r="U29" s="104">
        <f>100-(S29*100/P29)</f>
        <v>90.898933208444859</v>
      </c>
    </row>
    <row r="30" spans="1:21" ht="34" customHeight="1" x14ac:dyDescent="0.2">
      <c r="A30" s="140">
        <v>9</v>
      </c>
      <c r="B30" s="139" t="s">
        <v>1121</v>
      </c>
      <c r="C30" s="139" t="s">
        <v>1903</v>
      </c>
      <c r="D30" s="139" t="s">
        <v>13</v>
      </c>
      <c r="E30" s="139" t="s">
        <v>1839</v>
      </c>
      <c r="F30" s="77" t="s">
        <v>1840</v>
      </c>
      <c r="G30" s="82" t="s">
        <v>1841</v>
      </c>
      <c r="H30" s="77" t="s">
        <v>1842</v>
      </c>
      <c r="I30" s="79">
        <v>208</v>
      </c>
      <c r="J30" s="80">
        <v>2.7083333333333334E-2</v>
      </c>
      <c r="K30" s="79" t="s">
        <v>1843</v>
      </c>
      <c r="L30" s="79" t="s">
        <v>1844</v>
      </c>
      <c r="M30" s="79" t="s">
        <v>1844</v>
      </c>
      <c r="N30" s="85">
        <v>522.25</v>
      </c>
      <c r="O30" s="86">
        <v>9.8404000000000007</v>
      </c>
      <c r="P30" s="91">
        <f t="shared" si="2"/>
        <v>5139.1489000000001</v>
      </c>
      <c r="Q30" s="92" t="s">
        <v>1927</v>
      </c>
      <c r="R30" s="92" t="s">
        <v>1927</v>
      </c>
      <c r="S30" s="97" t="s">
        <v>1927</v>
      </c>
      <c r="T30" s="98">
        <v>0</v>
      </c>
      <c r="U30" s="104">
        <v>0</v>
      </c>
    </row>
    <row r="31" spans="1:21" ht="55" customHeight="1" x14ac:dyDescent="0.2">
      <c r="A31" s="140"/>
      <c r="B31" s="139"/>
      <c r="C31" s="139"/>
      <c r="D31" s="139"/>
      <c r="E31" s="139"/>
      <c r="F31" s="77" t="s">
        <v>1846</v>
      </c>
      <c r="G31" s="82" t="s">
        <v>1904</v>
      </c>
      <c r="H31" s="77" t="s">
        <v>1856</v>
      </c>
      <c r="I31" s="79">
        <v>81.819999999999993</v>
      </c>
      <c r="J31" s="80">
        <v>6.3888888888888884E-2</v>
      </c>
      <c r="K31" s="79" t="s">
        <v>1857</v>
      </c>
      <c r="L31" s="79" t="s">
        <v>1858</v>
      </c>
      <c r="M31" s="79" t="s">
        <v>1905</v>
      </c>
      <c r="N31" s="85">
        <v>1.54</v>
      </c>
      <c r="O31" s="86">
        <v>8.8085000000000004</v>
      </c>
      <c r="P31" s="91">
        <f t="shared" si="2"/>
        <v>13.565090000000001</v>
      </c>
      <c r="Q31" s="95" t="s">
        <v>1929</v>
      </c>
      <c r="R31" s="92" t="s">
        <v>1934</v>
      </c>
      <c r="S31" s="105">
        <v>1.26</v>
      </c>
      <c r="T31" s="98">
        <f>P31-S31</f>
        <v>12.305090000000002</v>
      </c>
      <c r="U31" s="104">
        <f>100-(S31*100/P31)</f>
        <v>90.71145123253882</v>
      </c>
    </row>
    <row r="32" spans="1:21" ht="49" customHeight="1" x14ac:dyDescent="0.2">
      <c r="A32" s="140"/>
      <c r="B32" s="139"/>
      <c r="C32" s="139"/>
      <c r="D32" s="139"/>
      <c r="E32" s="139" t="s">
        <v>1845</v>
      </c>
      <c r="F32" s="77" t="s">
        <v>1846</v>
      </c>
      <c r="G32" s="82" t="s">
        <v>1847</v>
      </c>
      <c r="H32" s="77" t="s">
        <v>1848</v>
      </c>
      <c r="I32" s="79">
        <v>353</v>
      </c>
      <c r="J32" s="80">
        <v>0.33333333333333331</v>
      </c>
      <c r="K32" s="79" t="s">
        <v>1849</v>
      </c>
      <c r="L32" s="79" t="s">
        <v>1850</v>
      </c>
      <c r="M32" s="79" t="s">
        <v>1851</v>
      </c>
      <c r="N32" s="85">
        <v>36</v>
      </c>
      <c r="O32" s="86">
        <v>10.148999999999999</v>
      </c>
      <c r="P32" s="91">
        <f t="shared" si="2"/>
        <v>365.36399999999998</v>
      </c>
      <c r="Q32" s="92" t="s">
        <v>1927</v>
      </c>
      <c r="R32" s="92" t="s">
        <v>1927</v>
      </c>
      <c r="S32" s="97" t="s">
        <v>1927</v>
      </c>
      <c r="T32" s="98">
        <v>0</v>
      </c>
      <c r="U32" s="104">
        <v>0</v>
      </c>
    </row>
    <row r="33" spans="1:21" ht="52" customHeight="1" x14ac:dyDescent="0.2">
      <c r="A33" s="140"/>
      <c r="B33" s="139"/>
      <c r="C33" s="139"/>
      <c r="D33" s="139"/>
      <c r="E33" s="139"/>
      <c r="F33" s="77" t="s">
        <v>1846</v>
      </c>
      <c r="G33" s="82" t="s">
        <v>1904</v>
      </c>
      <c r="H33" s="77" t="s">
        <v>1856</v>
      </c>
      <c r="I33" s="79">
        <v>81.819999999999993</v>
      </c>
      <c r="J33" s="80">
        <v>6.3888888888888884E-2</v>
      </c>
      <c r="K33" s="79" t="s">
        <v>1857</v>
      </c>
      <c r="L33" s="79" t="s">
        <v>1858</v>
      </c>
      <c r="M33" s="79" t="s">
        <v>1905</v>
      </c>
      <c r="N33" s="85">
        <v>1.54</v>
      </c>
      <c r="O33" s="86">
        <v>8.8085000000000004</v>
      </c>
      <c r="P33" s="91">
        <f t="shared" si="2"/>
        <v>13.565090000000001</v>
      </c>
      <c r="Q33" s="95" t="s">
        <v>1929</v>
      </c>
      <c r="R33" s="92" t="s">
        <v>1934</v>
      </c>
      <c r="S33" s="105">
        <v>1.26</v>
      </c>
      <c r="T33" s="98">
        <f>P33-S33</f>
        <v>12.305090000000002</v>
      </c>
      <c r="U33" s="104">
        <f>100-(S33*100/P33)</f>
        <v>90.71145123253882</v>
      </c>
    </row>
    <row r="34" spans="1:21" ht="104" customHeight="1" thickBot="1" x14ac:dyDescent="0.25">
      <c r="A34" s="109">
        <v>10</v>
      </c>
      <c r="B34" s="73" t="s">
        <v>1187</v>
      </c>
      <c r="C34" s="73" t="s">
        <v>1906</v>
      </c>
      <c r="D34" s="73" t="s">
        <v>1907</v>
      </c>
      <c r="E34" s="73" t="s">
        <v>1839</v>
      </c>
      <c r="F34" s="74" t="s">
        <v>1846</v>
      </c>
      <c r="G34" s="75" t="s">
        <v>1908</v>
      </c>
      <c r="H34" s="74" t="s">
        <v>1856</v>
      </c>
      <c r="I34" s="73">
        <v>232</v>
      </c>
      <c r="J34" s="76">
        <v>0.25</v>
      </c>
      <c r="K34" s="73" t="s">
        <v>1857</v>
      </c>
      <c r="L34" s="73" t="s">
        <v>1858</v>
      </c>
      <c r="M34" s="73" t="s">
        <v>1909</v>
      </c>
      <c r="N34" s="87">
        <v>4.38</v>
      </c>
      <c r="O34" s="88">
        <v>8.8085000000000004</v>
      </c>
      <c r="P34" s="93">
        <f t="shared" si="2"/>
        <v>38.581229999999998</v>
      </c>
      <c r="Q34" s="90" t="s">
        <v>1929</v>
      </c>
      <c r="R34" s="89" t="s">
        <v>1934</v>
      </c>
      <c r="S34" s="106">
        <v>3.78</v>
      </c>
      <c r="T34" s="107">
        <f>P34-S34</f>
        <v>34.801229999999997</v>
      </c>
      <c r="U34" s="108">
        <f>100-(S34*100/P34)</f>
        <v>90.202489656239578</v>
      </c>
    </row>
    <row r="35" spans="1:21" x14ac:dyDescent="0.2">
      <c r="N35" s="83"/>
    </row>
  </sheetData>
  <autoFilter ref="A3:U34" xr:uid="{44137FFC-126C-AB42-AEB4-458C69243B26}">
    <filterColumn colId="19" showButton="0"/>
  </autoFilter>
  <mergeCells count="45">
    <mergeCell ref="I2:M2"/>
    <mergeCell ref="T3:U3"/>
    <mergeCell ref="A4:A5"/>
    <mergeCell ref="B4:B5"/>
    <mergeCell ref="C4:C5"/>
    <mergeCell ref="D4:D5"/>
    <mergeCell ref="A6:A7"/>
    <mergeCell ref="B6:B7"/>
    <mergeCell ref="C6:C7"/>
    <mergeCell ref="D6:D7"/>
    <mergeCell ref="A9:A11"/>
    <mergeCell ref="B9:B11"/>
    <mergeCell ref="C9:C11"/>
    <mergeCell ref="D9:D11"/>
    <mergeCell ref="E10:E11"/>
    <mergeCell ref="A12:A15"/>
    <mergeCell ref="B12:B15"/>
    <mergeCell ref="C12:C15"/>
    <mergeCell ref="D12:D15"/>
    <mergeCell ref="E12:E13"/>
    <mergeCell ref="E14:E15"/>
    <mergeCell ref="T16:U16"/>
    <mergeCell ref="T26:U26"/>
    <mergeCell ref="A30:A33"/>
    <mergeCell ref="B30:B33"/>
    <mergeCell ref="C30:C33"/>
    <mergeCell ref="D30:D33"/>
    <mergeCell ref="E30:E31"/>
    <mergeCell ref="E32:E33"/>
    <mergeCell ref="E23:E25"/>
    <mergeCell ref="A27:A29"/>
    <mergeCell ref="C17:C20"/>
    <mergeCell ref="D17:D20"/>
    <mergeCell ref="E17:E19"/>
    <mergeCell ref="A21:A25"/>
    <mergeCell ref="B21:B25"/>
    <mergeCell ref="C21:C25"/>
    <mergeCell ref="B27:B29"/>
    <mergeCell ref="C27:C29"/>
    <mergeCell ref="D27:D29"/>
    <mergeCell ref="E28:E29"/>
    <mergeCell ref="A17:A20"/>
    <mergeCell ref="B17:B20"/>
    <mergeCell ref="D21:D25"/>
    <mergeCell ref="E21:E22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5CC66-21C0-E140-BA08-24674421D1D0}">
  <dimension ref="C1:T71"/>
  <sheetViews>
    <sheetView zoomScale="66" workbookViewId="0">
      <selection activeCell="F35" sqref="F35"/>
    </sheetView>
  </sheetViews>
  <sheetFormatPr baseColWidth="10" defaultRowHeight="16" x14ac:dyDescent="0.2"/>
  <cols>
    <col min="3" max="3" width="30" bestFit="1" customWidth="1"/>
    <col min="4" max="4" width="34.1640625" bestFit="1" customWidth="1"/>
    <col min="5" max="5" width="10.6640625" bestFit="1" customWidth="1"/>
    <col min="6" max="6" width="36.1640625" customWidth="1"/>
    <col min="7" max="7" width="34.5" bestFit="1" customWidth="1"/>
    <col min="8" max="8" width="12.1640625" bestFit="1" customWidth="1"/>
    <col min="9" max="9" width="10.6640625" bestFit="1" customWidth="1"/>
    <col min="10" max="10" width="27.6640625" bestFit="1" customWidth="1"/>
    <col min="11" max="11" width="34.5" bestFit="1" customWidth="1"/>
    <col min="12" max="12" width="12.1640625" bestFit="1" customWidth="1"/>
    <col min="13" max="13" width="17" bestFit="1" customWidth="1"/>
    <col min="14" max="14" width="16.5" bestFit="1" customWidth="1"/>
    <col min="15" max="15" width="14.1640625" bestFit="1" customWidth="1"/>
    <col min="16" max="16" width="5.1640625" bestFit="1" customWidth="1"/>
    <col min="17" max="17" width="19.33203125" bestFit="1" customWidth="1"/>
    <col min="18" max="18" width="10.33203125" bestFit="1" customWidth="1"/>
    <col min="19" max="19" width="28.6640625" bestFit="1" customWidth="1"/>
    <col min="20" max="20" width="85.5" bestFit="1" customWidth="1"/>
    <col min="21" max="26" width="30" bestFit="1" customWidth="1"/>
    <col min="27" max="27" width="12" bestFit="1" customWidth="1"/>
  </cols>
  <sheetData>
    <row r="1" spans="3:20" x14ac:dyDescent="0.2">
      <c r="F1" s="7" t="s">
        <v>1212</v>
      </c>
      <c r="G1" t="s">
        <v>1213</v>
      </c>
      <c r="J1" s="7" t="s">
        <v>1212</v>
      </c>
      <c r="K1" t="s">
        <v>1218</v>
      </c>
      <c r="M1" s="7" t="s">
        <v>1201</v>
      </c>
      <c r="N1" t="s">
        <v>1200</v>
      </c>
      <c r="S1" s="7" t="s">
        <v>20</v>
      </c>
      <c r="T1" t="s">
        <v>21</v>
      </c>
    </row>
    <row r="2" spans="3:20" x14ac:dyDescent="0.2">
      <c r="M2" s="8" t="s">
        <v>1086</v>
      </c>
      <c r="N2">
        <v>1</v>
      </c>
    </row>
    <row r="3" spans="3:20" x14ac:dyDescent="0.2">
      <c r="C3" s="7" t="s">
        <v>1201</v>
      </c>
      <c r="D3" t="s">
        <v>1217</v>
      </c>
      <c r="F3" s="7" t="s">
        <v>1201</v>
      </c>
      <c r="G3" t="s">
        <v>1216</v>
      </c>
      <c r="J3" s="7" t="s">
        <v>1201</v>
      </c>
      <c r="K3" t="s">
        <v>1216</v>
      </c>
      <c r="M3" s="8" t="s">
        <v>18</v>
      </c>
      <c r="N3">
        <v>4</v>
      </c>
      <c r="R3" s="20" t="s">
        <v>1206</v>
      </c>
      <c r="S3" s="21" t="s">
        <v>1236</v>
      </c>
      <c r="T3" s="22" t="s">
        <v>1237</v>
      </c>
    </row>
    <row r="4" spans="3:20" x14ac:dyDescent="0.2">
      <c r="C4" s="8" t="s">
        <v>1189</v>
      </c>
      <c r="D4">
        <v>2</v>
      </c>
      <c r="F4" s="8" t="s">
        <v>621</v>
      </c>
      <c r="G4">
        <v>1</v>
      </c>
      <c r="J4" s="8" t="s">
        <v>1143</v>
      </c>
      <c r="K4">
        <v>1</v>
      </c>
      <c r="M4" s="8" t="s">
        <v>17</v>
      </c>
      <c r="N4">
        <v>5</v>
      </c>
      <c r="R4" s="18">
        <v>1</v>
      </c>
      <c r="S4" s="8" t="s">
        <v>19</v>
      </c>
      <c r="T4" t="s">
        <v>1244</v>
      </c>
    </row>
    <row r="5" spans="3:20" x14ac:dyDescent="0.2">
      <c r="C5" s="8" t="s">
        <v>1188</v>
      </c>
      <c r="D5">
        <v>4</v>
      </c>
      <c r="F5" s="8" t="s">
        <v>823</v>
      </c>
      <c r="G5">
        <v>3</v>
      </c>
      <c r="J5" s="8" t="s">
        <v>1178</v>
      </c>
      <c r="K5">
        <v>3</v>
      </c>
      <c r="M5" s="8" t="s">
        <v>16</v>
      </c>
      <c r="N5">
        <v>5</v>
      </c>
      <c r="R5" s="18">
        <v>2</v>
      </c>
      <c r="S5" s="8" t="s">
        <v>1140</v>
      </c>
      <c r="T5" t="s">
        <v>1245</v>
      </c>
    </row>
    <row r="6" spans="3:20" x14ac:dyDescent="0.2">
      <c r="C6" s="8" t="s">
        <v>1195</v>
      </c>
      <c r="D6">
        <v>4</v>
      </c>
      <c r="F6" s="8" t="s">
        <v>16</v>
      </c>
      <c r="G6">
        <v>1</v>
      </c>
      <c r="J6" s="8" t="s">
        <v>1174</v>
      </c>
      <c r="K6">
        <v>1</v>
      </c>
      <c r="M6" s="8" t="s">
        <v>15</v>
      </c>
      <c r="N6">
        <v>14</v>
      </c>
      <c r="R6" s="18">
        <v>3</v>
      </c>
      <c r="S6" s="8" t="s">
        <v>1202</v>
      </c>
      <c r="T6" t="s">
        <v>1239</v>
      </c>
    </row>
    <row r="7" spans="3:20" x14ac:dyDescent="0.2">
      <c r="C7" s="8" t="s">
        <v>1197</v>
      </c>
      <c r="D7">
        <v>6</v>
      </c>
      <c r="F7" s="8" t="s">
        <v>1173</v>
      </c>
      <c r="G7">
        <v>1</v>
      </c>
      <c r="J7" s="8" t="s">
        <v>1127</v>
      </c>
      <c r="K7">
        <v>6</v>
      </c>
      <c r="M7" s="8" t="s">
        <v>14</v>
      </c>
      <c r="N7">
        <v>32</v>
      </c>
      <c r="R7" s="18">
        <v>4</v>
      </c>
      <c r="T7" t="s">
        <v>1242</v>
      </c>
    </row>
    <row r="8" spans="3:20" x14ac:dyDescent="0.2">
      <c r="C8" s="8" t="s">
        <v>1190</v>
      </c>
      <c r="D8">
        <v>9</v>
      </c>
      <c r="F8" s="8" t="s">
        <v>1185</v>
      </c>
      <c r="G8">
        <v>1</v>
      </c>
      <c r="J8" s="8" t="s">
        <v>1165</v>
      </c>
      <c r="K8">
        <v>1</v>
      </c>
      <c r="M8" s="8" t="s">
        <v>13</v>
      </c>
      <c r="N8">
        <v>75</v>
      </c>
      <c r="R8" s="18">
        <v>5</v>
      </c>
      <c r="T8" t="s">
        <v>1238</v>
      </c>
    </row>
    <row r="9" spans="3:20" x14ac:dyDescent="0.2">
      <c r="C9" s="8" t="s">
        <v>1175</v>
      </c>
      <c r="D9">
        <v>10</v>
      </c>
      <c r="F9" s="8" t="s">
        <v>1161</v>
      </c>
      <c r="G9">
        <v>1</v>
      </c>
      <c r="J9" s="8" t="s">
        <v>1129</v>
      </c>
      <c r="K9">
        <v>2</v>
      </c>
      <c r="M9" s="8" t="s">
        <v>1202</v>
      </c>
      <c r="N9">
        <v>136</v>
      </c>
      <c r="R9" s="18">
        <v>6</v>
      </c>
      <c r="T9" t="s">
        <v>1241</v>
      </c>
    </row>
    <row r="10" spans="3:20" x14ac:dyDescent="0.2">
      <c r="C10" s="8" t="s">
        <v>1184</v>
      </c>
      <c r="D10">
        <v>12</v>
      </c>
      <c r="F10" s="8" t="s">
        <v>1022</v>
      </c>
      <c r="G10">
        <v>1</v>
      </c>
      <c r="J10" s="8" t="s">
        <v>1135</v>
      </c>
      <c r="K10">
        <v>1</v>
      </c>
      <c r="R10" s="18">
        <v>7</v>
      </c>
      <c r="T10" t="s">
        <v>1243</v>
      </c>
    </row>
    <row r="11" spans="3:20" x14ac:dyDescent="0.2">
      <c r="C11" s="8" t="s">
        <v>1160</v>
      </c>
      <c r="D11">
        <v>15</v>
      </c>
      <c r="F11" s="8" t="s">
        <v>1080</v>
      </c>
      <c r="G11">
        <v>1</v>
      </c>
      <c r="J11" s="8" t="s">
        <v>1087</v>
      </c>
      <c r="K11">
        <v>1</v>
      </c>
      <c r="R11" s="18">
        <v>8</v>
      </c>
      <c r="T11" t="s">
        <v>1240</v>
      </c>
    </row>
    <row r="12" spans="3:20" x14ac:dyDescent="0.2">
      <c r="C12" s="8" t="s">
        <v>1140</v>
      </c>
      <c r="D12">
        <v>20</v>
      </c>
      <c r="F12" s="8" t="s">
        <v>827</v>
      </c>
      <c r="G12">
        <v>2</v>
      </c>
      <c r="J12" s="8" t="s">
        <v>1138</v>
      </c>
      <c r="K12">
        <v>2</v>
      </c>
    </row>
    <row r="13" spans="3:20" x14ac:dyDescent="0.2">
      <c r="C13" s="8" t="s">
        <v>19</v>
      </c>
      <c r="D13">
        <v>54</v>
      </c>
      <c r="F13" s="8" t="s">
        <v>1016</v>
      </c>
      <c r="G13">
        <v>1</v>
      </c>
      <c r="J13" s="8" t="s">
        <v>1113</v>
      </c>
      <c r="K13">
        <v>1</v>
      </c>
    </row>
    <row r="14" spans="3:20" x14ac:dyDescent="0.2">
      <c r="C14" s="8" t="s">
        <v>1202</v>
      </c>
      <c r="D14">
        <v>136</v>
      </c>
      <c r="F14" s="8" t="s">
        <v>1055</v>
      </c>
      <c r="G14">
        <v>2</v>
      </c>
      <c r="J14" s="8" t="s">
        <v>1099</v>
      </c>
      <c r="K14">
        <v>1</v>
      </c>
    </row>
    <row r="15" spans="3:20" x14ac:dyDescent="0.2">
      <c r="F15" s="8" t="s">
        <v>899</v>
      </c>
      <c r="G15">
        <v>2</v>
      </c>
      <c r="J15" s="8" t="s">
        <v>1164</v>
      </c>
      <c r="K15">
        <v>1</v>
      </c>
      <c r="R15" s="20" t="s">
        <v>1206</v>
      </c>
      <c r="S15" s="21" t="s">
        <v>1236</v>
      </c>
      <c r="T15" s="21" t="s">
        <v>1237</v>
      </c>
    </row>
    <row r="16" spans="3:20" x14ac:dyDescent="0.2">
      <c r="F16" s="8" t="s">
        <v>828</v>
      </c>
      <c r="G16">
        <v>1</v>
      </c>
      <c r="J16" s="8" t="s">
        <v>1105</v>
      </c>
      <c r="K16">
        <v>1</v>
      </c>
      <c r="R16" s="18">
        <v>1</v>
      </c>
      <c r="S16" s="19" t="s">
        <v>19</v>
      </c>
      <c r="T16" s="25" t="s">
        <v>1246</v>
      </c>
    </row>
    <row r="17" spans="6:20" x14ac:dyDescent="0.2">
      <c r="F17" s="8" t="s">
        <v>860</v>
      </c>
      <c r="G17">
        <v>4</v>
      </c>
      <c r="J17" s="8" t="s">
        <v>1170</v>
      </c>
      <c r="K17">
        <v>1</v>
      </c>
      <c r="R17" s="18">
        <v>2</v>
      </c>
      <c r="S17" s="19" t="s">
        <v>1140</v>
      </c>
      <c r="T17" s="25" t="s">
        <v>1247</v>
      </c>
    </row>
    <row r="18" spans="6:20" x14ac:dyDescent="0.2">
      <c r="F18" s="8" t="s">
        <v>1183</v>
      </c>
      <c r="G18">
        <v>2</v>
      </c>
      <c r="J18" s="8" t="s">
        <v>1167</v>
      </c>
      <c r="K18">
        <v>1</v>
      </c>
      <c r="R18" s="23"/>
      <c r="S18" s="24"/>
    </row>
    <row r="19" spans="6:20" x14ac:dyDescent="0.2">
      <c r="F19" s="8" t="s">
        <v>125</v>
      </c>
      <c r="G19">
        <v>1</v>
      </c>
      <c r="J19" s="8" t="s">
        <v>1162</v>
      </c>
      <c r="K19">
        <v>1</v>
      </c>
    </row>
    <row r="20" spans="6:20" x14ac:dyDescent="0.2">
      <c r="F20" s="8" t="s">
        <v>1166</v>
      </c>
      <c r="G20">
        <v>1</v>
      </c>
      <c r="J20" s="8" t="s">
        <v>1186</v>
      </c>
      <c r="K20">
        <v>1</v>
      </c>
    </row>
    <row r="21" spans="6:20" x14ac:dyDescent="0.2">
      <c r="F21" s="8" t="s">
        <v>1100</v>
      </c>
      <c r="G21">
        <v>1</v>
      </c>
      <c r="J21" s="8" t="s">
        <v>1093</v>
      </c>
      <c r="K21">
        <v>1</v>
      </c>
    </row>
    <row r="22" spans="6:20" x14ac:dyDescent="0.2">
      <c r="F22" s="8" t="s">
        <v>1037</v>
      </c>
      <c r="G22">
        <v>2</v>
      </c>
      <c r="J22" s="8" t="s">
        <v>1112</v>
      </c>
      <c r="K22">
        <v>1</v>
      </c>
      <c r="R22" s="20" t="s">
        <v>1206</v>
      </c>
      <c r="S22" s="21" t="s">
        <v>1236</v>
      </c>
      <c r="T22" s="21" t="s">
        <v>1237</v>
      </c>
    </row>
    <row r="23" spans="6:20" x14ac:dyDescent="0.2">
      <c r="F23" s="8" t="s">
        <v>29</v>
      </c>
      <c r="G23">
        <v>2</v>
      </c>
      <c r="J23" s="8" t="s">
        <v>1114</v>
      </c>
      <c r="K23">
        <v>2</v>
      </c>
      <c r="R23" s="18">
        <v>1</v>
      </c>
      <c r="S23" s="19" t="s">
        <v>1160</v>
      </c>
      <c r="T23" s="25" t="s">
        <v>1243</v>
      </c>
    </row>
    <row r="24" spans="6:20" x14ac:dyDescent="0.2">
      <c r="F24" s="8" t="s">
        <v>831</v>
      </c>
      <c r="G24">
        <v>2</v>
      </c>
      <c r="J24" s="8" t="s">
        <v>1117</v>
      </c>
      <c r="K24">
        <v>1</v>
      </c>
      <c r="R24" s="18">
        <v>2</v>
      </c>
      <c r="S24" s="19" t="s">
        <v>1175</v>
      </c>
      <c r="T24" s="25" t="s">
        <v>1242</v>
      </c>
    </row>
    <row r="25" spans="6:20" x14ac:dyDescent="0.2">
      <c r="F25" s="8" t="s">
        <v>832</v>
      </c>
      <c r="G25">
        <v>2</v>
      </c>
      <c r="J25" s="8" t="s">
        <v>1196</v>
      </c>
      <c r="K25">
        <v>1</v>
      </c>
      <c r="R25" s="18">
        <v>3</v>
      </c>
      <c r="S25" s="19" t="s">
        <v>1184</v>
      </c>
      <c r="T25" s="25" t="s">
        <v>1241</v>
      </c>
    </row>
    <row r="26" spans="6:20" x14ac:dyDescent="0.2">
      <c r="F26" s="8" t="s">
        <v>212</v>
      </c>
      <c r="G26">
        <v>1</v>
      </c>
      <c r="J26" s="8" t="s">
        <v>1154</v>
      </c>
      <c r="K26">
        <v>1</v>
      </c>
      <c r="R26" s="18">
        <v>4</v>
      </c>
      <c r="S26" s="19" t="s">
        <v>1188</v>
      </c>
      <c r="T26" s="25" t="s">
        <v>1240</v>
      </c>
    </row>
    <row r="27" spans="6:20" x14ac:dyDescent="0.2">
      <c r="F27" s="8" t="s">
        <v>620</v>
      </c>
      <c r="G27">
        <v>4</v>
      </c>
      <c r="J27" s="8" t="s">
        <v>1110</v>
      </c>
      <c r="K27">
        <v>1</v>
      </c>
      <c r="R27" s="18">
        <v>5</v>
      </c>
      <c r="S27" s="19" t="s">
        <v>1189</v>
      </c>
      <c r="T27" s="25" t="s">
        <v>1238</v>
      </c>
    </row>
    <row r="28" spans="6:20" x14ac:dyDescent="0.2">
      <c r="F28" s="8" t="s">
        <v>822</v>
      </c>
      <c r="G28">
        <v>7</v>
      </c>
      <c r="J28" s="8" t="s">
        <v>1199</v>
      </c>
      <c r="K28">
        <v>1</v>
      </c>
      <c r="R28" s="18">
        <v>6</v>
      </c>
      <c r="S28" s="19" t="s">
        <v>1190</v>
      </c>
      <c r="T28" s="25" t="s">
        <v>1239</v>
      </c>
    </row>
    <row r="29" spans="6:20" x14ac:dyDescent="0.2">
      <c r="F29" s="8" t="s">
        <v>1202</v>
      </c>
      <c r="G29">
        <v>47</v>
      </c>
      <c r="J29" s="8" t="s">
        <v>1137</v>
      </c>
      <c r="K29">
        <v>1</v>
      </c>
      <c r="R29" s="18">
        <v>7</v>
      </c>
      <c r="S29" s="19" t="s">
        <v>1195</v>
      </c>
      <c r="T29" s="25" t="s">
        <v>1245</v>
      </c>
    </row>
    <row r="30" spans="6:20" x14ac:dyDescent="0.2">
      <c r="J30" s="8" t="s">
        <v>1092</v>
      </c>
      <c r="K30">
        <v>1</v>
      </c>
      <c r="R30" s="18">
        <v>8</v>
      </c>
      <c r="S30" s="19" t="s">
        <v>1197</v>
      </c>
      <c r="T30" s="25" t="s">
        <v>1244</v>
      </c>
    </row>
    <row r="31" spans="6:20" x14ac:dyDescent="0.2">
      <c r="J31" s="8" t="s">
        <v>1156</v>
      </c>
      <c r="K31">
        <v>1</v>
      </c>
    </row>
    <row r="32" spans="6:20" x14ac:dyDescent="0.2">
      <c r="J32" s="8" t="s">
        <v>1169</v>
      </c>
      <c r="K32">
        <v>1</v>
      </c>
    </row>
    <row r="33" spans="6:11" x14ac:dyDescent="0.2">
      <c r="F33" t="s">
        <v>1821</v>
      </c>
      <c r="G33">
        <f>GETPIVOTDATA("ATRACTIVOS Y AMENIDADES",$F$3)</f>
        <v>47</v>
      </c>
      <c r="H33" s="13">
        <f>G33/G35</f>
        <v>0.34558823529411764</v>
      </c>
      <c r="J33" s="8" t="s">
        <v>1089</v>
      </c>
      <c r="K33">
        <v>2</v>
      </c>
    </row>
    <row r="34" spans="6:11" x14ac:dyDescent="0.2">
      <c r="F34" t="s">
        <v>1940</v>
      </c>
      <c r="G34">
        <f>GETPIVOTDATA("ATRACTIVOS Y AMENIDADES",$J$3)</f>
        <v>89</v>
      </c>
      <c r="H34" s="13">
        <f>G34/G35</f>
        <v>0.65441176470588236</v>
      </c>
      <c r="J34" s="8" t="s">
        <v>1121</v>
      </c>
      <c r="K34">
        <v>2</v>
      </c>
    </row>
    <row r="35" spans="6:11" x14ac:dyDescent="0.2">
      <c r="G35">
        <f>SUM(G33:G34)</f>
        <v>136</v>
      </c>
      <c r="H35" s="12">
        <f>SUM(H33:H34)</f>
        <v>1</v>
      </c>
      <c r="J35" s="8" t="s">
        <v>1101</v>
      </c>
      <c r="K35">
        <v>1</v>
      </c>
    </row>
    <row r="36" spans="6:11" x14ac:dyDescent="0.2">
      <c r="J36" s="8" t="s">
        <v>7</v>
      </c>
      <c r="K36">
        <v>1</v>
      </c>
    </row>
    <row r="37" spans="6:11" x14ac:dyDescent="0.2">
      <c r="J37" s="8" t="s">
        <v>1139</v>
      </c>
      <c r="K37">
        <v>1</v>
      </c>
    </row>
    <row r="38" spans="6:11" x14ac:dyDescent="0.2">
      <c r="J38" s="8" t="s">
        <v>1097</v>
      </c>
      <c r="K38">
        <v>1</v>
      </c>
    </row>
    <row r="39" spans="6:11" x14ac:dyDescent="0.2">
      <c r="J39" s="8" t="s">
        <v>1125</v>
      </c>
      <c r="K39">
        <v>1</v>
      </c>
    </row>
    <row r="40" spans="6:11" x14ac:dyDescent="0.2">
      <c r="J40" s="8" t="s">
        <v>1095</v>
      </c>
      <c r="K40">
        <v>1</v>
      </c>
    </row>
    <row r="41" spans="6:11" x14ac:dyDescent="0.2">
      <c r="J41" s="8" t="s">
        <v>1191</v>
      </c>
      <c r="K41">
        <v>1</v>
      </c>
    </row>
    <row r="42" spans="6:11" x14ac:dyDescent="0.2">
      <c r="J42" s="8" t="s">
        <v>1181</v>
      </c>
      <c r="K42">
        <v>2</v>
      </c>
    </row>
    <row r="43" spans="6:11" x14ac:dyDescent="0.2">
      <c r="J43" s="8" t="s">
        <v>1108</v>
      </c>
      <c r="K43">
        <v>1</v>
      </c>
    </row>
    <row r="44" spans="6:11" x14ac:dyDescent="0.2">
      <c r="J44" s="8" t="s">
        <v>1180</v>
      </c>
      <c r="K44">
        <v>2</v>
      </c>
    </row>
    <row r="45" spans="6:11" x14ac:dyDescent="0.2">
      <c r="J45" s="8" t="s">
        <v>1171</v>
      </c>
      <c r="K45">
        <v>6</v>
      </c>
    </row>
    <row r="46" spans="6:11" x14ac:dyDescent="0.2">
      <c r="J46" s="8" t="s">
        <v>1106</v>
      </c>
      <c r="K46">
        <v>1</v>
      </c>
    </row>
    <row r="47" spans="6:11" x14ac:dyDescent="0.2">
      <c r="J47" s="8" t="s">
        <v>1152</v>
      </c>
      <c r="K47">
        <v>1</v>
      </c>
    </row>
    <row r="48" spans="6:11" x14ac:dyDescent="0.2">
      <c r="J48" s="8" t="s">
        <v>1134</v>
      </c>
      <c r="K48">
        <v>1</v>
      </c>
    </row>
    <row r="49" spans="10:11" x14ac:dyDescent="0.2">
      <c r="J49" s="8" t="s">
        <v>1136</v>
      </c>
      <c r="K49">
        <v>1</v>
      </c>
    </row>
    <row r="50" spans="10:11" x14ac:dyDescent="0.2">
      <c r="J50" s="8" t="s">
        <v>1107</v>
      </c>
      <c r="K50">
        <v>1</v>
      </c>
    </row>
    <row r="51" spans="10:11" x14ac:dyDescent="0.2">
      <c r="J51" s="8" t="s">
        <v>1150</v>
      </c>
      <c r="K51">
        <v>1</v>
      </c>
    </row>
    <row r="52" spans="10:11" x14ac:dyDescent="0.2">
      <c r="J52" s="8" t="s">
        <v>1198</v>
      </c>
      <c r="K52">
        <v>1</v>
      </c>
    </row>
    <row r="53" spans="10:11" x14ac:dyDescent="0.2">
      <c r="J53" s="8" t="s">
        <v>1142</v>
      </c>
      <c r="K53">
        <v>1</v>
      </c>
    </row>
    <row r="54" spans="10:11" x14ac:dyDescent="0.2">
      <c r="J54" s="8" t="s">
        <v>1158</v>
      </c>
      <c r="K54">
        <v>2</v>
      </c>
    </row>
    <row r="55" spans="10:11" x14ac:dyDescent="0.2">
      <c r="J55" s="8" t="s">
        <v>1123</v>
      </c>
      <c r="K55">
        <v>1</v>
      </c>
    </row>
    <row r="56" spans="10:11" x14ac:dyDescent="0.2">
      <c r="J56" s="8" t="s">
        <v>1210</v>
      </c>
      <c r="K56">
        <v>1</v>
      </c>
    </row>
    <row r="57" spans="10:11" x14ac:dyDescent="0.2">
      <c r="J57" s="8" t="s">
        <v>1176</v>
      </c>
      <c r="K57">
        <v>2</v>
      </c>
    </row>
    <row r="58" spans="10:11" x14ac:dyDescent="0.2">
      <c r="J58" s="8" t="s">
        <v>1102</v>
      </c>
      <c r="K58">
        <v>1</v>
      </c>
    </row>
    <row r="59" spans="10:11" x14ac:dyDescent="0.2">
      <c r="J59" s="8" t="s">
        <v>1132</v>
      </c>
      <c r="K59">
        <v>1</v>
      </c>
    </row>
    <row r="60" spans="10:11" x14ac:dyDescent="0.2">
      <c r="J60" s="8" t="s">
        <v>1119</v>
      </c>
      <c r="K60">
        <v>1</v>
      </c>
    </row>
    <row r="61" spans="10:11" x14ac:dyDescent="0.2">
      <c r="J61" s="8" t="s">
        <v>1098</v>
      </c>
      <c r="K61">
        <v>2</v>
      </c>
    </row>
    <row r="62" spans="10:11" x14ac:dyDescent="0.2">
      <c r="J62" s="8" t="s">
        <v>1115</v>
      </c>
      <c r="K62">
        <v>1</v>
      </c>
    </row>
    <row r="63" spans="10:11" x14ac:dyDescent="0.2">
      <c r="J63" s="8" t="s">
        <v>1168</v>
      </c>
      <c r="K63">
        <v>1</v>
      </c>
    </row>
    <row r="64" spans="10:11" x14ac:dyDescent="0.2">
      <c r="J64" s="8" t="s">
        <v>1187</v>
      </c>
      <c r="K64">
        <v>1</v>
      </c>
    </row>
    <row r="65" spans="10:11" x14ac:dyDescent="0.2">
      <c r="J65" s="8" t="s">
        <v>1193</v>
      </c>
      <c r="K65">
        <v>1</v>
      </c>
    </row>
    <row r="66" spans="10:11" x14ac:dyDescent="0.2">
      <c r="J66" s="8" t="s">
        <v>1124</v>
      </c>
      <c r="K66">
        <v>1</v>
      </c>
    </row>
    <row r="67" spans="10:11" x14ac:dyDescent="0.2">
      <c r="J67" s="8" t="s">
        <v>1221</v>
      </c>
      <c r="K67">
        <v>1</v>
      </c>
    </row>
    <row r="68" spans="10:11" x14ac:dyDescent="0.2">
      <c r="J68" s="8" t="s">
        <v>1222</v>
      </c>
      <c r="K68">
        <v>1</v>
      </c>
    </row>
    <row r="69" spans="10:11" x14ac:dyDescent="0.2">
      <c r="J69" s="8" t="s">
        <v>1224</v>
      </c>
      <c r="K69">
        <v>1</v>
      </c>
    </row>
    <row r="70" spans="10:11" x14ac:dyDescent="0.2">
      <c r="J70" s="8" t="s">
        <v>1226</v>
      </c>
      <c r="K70">
        <v>1</v>
      </c>
    </row>
    <row r="71" spans="10:11" x14ac:dyDescent="0.2">
      <c r="J71" s="8" t="s">
        <v>1202</v>
      </c>
      <c r="K71">
        <v>89</v>
      </c>
    </row>
  </sheetData>
  <pageMargins left="0.7" right="0.7" top="0.75" bottom="0.75" header="0.3" footer="0.3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03A22-0D9C-0F42-A165-B5B1CD7DDCE7}">
  <dimension ref="B1:J158"/>
  <sheetViews>
    <sheetView topLeftCell="C1" zoomScale="57" zoomScaleNormal="145" workbookViewId="0">
      <selection activeCell="G165" sqref="A155:G165"/>
    </sheetView>
  </sheetViews>
  <sheetFormatPr baseColWidth="10" defaultRowHeight="16" x14ac:dyDescent="0.2"/>
  <cols>
    <col min="1" max="1" width="10.1640625" customWidth="1"/>
    <col min="2" max="2" width="35.1640625" customWidth="1"/>
    <col min="3" max="3" width="18.33203125" customWidth="1"/>
    <col min="4" max="4" width="20.5" customWidth="1"/>
    <col min="5" max="5" width="24.6640625" customWidth="1"/>
    <col min="6" max="6" width="30.5" customWidth="1"/>
    <col min="7" max="7" width="18.5" customWidth="1"/>
    <col min="8" max="8" width="18.33203125" customWidth="1"/>
    <col min="9" max="9" width="18.1640625" customWidth="1"/>
    <col min="10" max="10" width="11.1640625" customWidth="1"/>
    <col min="11" max="11" width="13.1640625" bestFit="1" customWidth="1"/>
    <col min="12" max="12" width="14" bestFit="1" customWidth="1"/>
    <col min="13" max="13" width="6.33203125" bestFit="1" customWidth="1"/>
    <col min="14" max="14" width="9.83203125" bestFit="1" customWidth="1"/>
    <col min="15" max="15" width="16.83203125" bestFit="1" customWidth="1"/>
    <col min="16" max="16" width="21.6640625" bestFit="1" customWidth="1"/>
    <col min="17" max="17" width="15" bestFit="1" customWidth="1"/>
    <col min="18" max="18" width="5.5" bestFit="1" customWidth="1"/>
    <col min="19" max="19" width="17" bestFit="1" customWidth="1"/>
    <col min="20" max="20" width="18" bestFit="1" customWidth="1"/>
    <col min="21" max="21" width="15.1640625" bestFit="1" customWidth="1"/>
    <col min="22" max="22" width="14.1640625" bestFit="1" customWidth="1"/>
    <col min="23" max="23" width="5.1640625" bestFit="1" customWidth="1"/>
    <col min="24" max="24" width="19.33203125" bestFit="1" customWidth="1"/>
    <col min="25" max="25" width="10.33203125" bestFit="1" customWidth="1"/>
    <col min="26" max="26" width="22.1640625" bestFit="1" customWidth="1"/>
    <col min="27" max="27" width="8" bestFit="1" customWidth="1"/>
    <col min="28" max="28" width="25.83203125" bestFit="1" customWidth="1"/>
    <col min="29" max="29" width="7.1640625" bestFit="1" customWidth="1"/>
    <col min="30" max="30" width="28.5" bestFit="1" customWidth="1"/>
    <col min="31" max="31" width="25.6640625" bestFit="1" customWidth="1"/>
    <col min="32" max="32" width="17.1640625" bestFit="1" customWidth="1"/>
    <col min="33" max="33" width="25.1640625" bestFit="1" customWidth="1"/>
    <col min="34" max="34" width="26.1640625" bestFit="1" customWidth="1"/>
    <col min="35" max="35" width="13.5" bestFit="1" customWidth="1"/>
    <col min="36" max="36" width="15.33203125" bestFit="1" customWidth="1"/>
    <col min="37" max="37" width="20.1640625" bestFit="1" customWidth="1"/>
    <col min="38" max="38" width="19.6640625" bestFit="1" customWidth="1"/>
    <col min="39" max="39" width="5.1640625" bestFit="1" customWidth="1"/>
    <col min="40" max="40" width="14.5" bestFit="1" customWidth="1"/>
    <col min="41" max="41" width="13.83203125" bestFit="1" customWidth="1"/>
    <col min="42" max="42" width="12.1640625" bestFit="1" customWidth="1"/>
    <col min="43" max="43" width="14.83203125" bestFit="1" customWidth="1"/>
    <col min="44" max="44" width="22" bestFit="1" customWidth="1"/>
    <col min="45" max="45" width="18.1640625" bestFit="1" customWidth="1"/>
    <col min="46" max="46" width="26.1640625" bestFit="1" customWidth="1"/>
    <col min="47" max="47" width="24.1640625" bestFit="1" customWidth="1"/>
    <col min="48" max="48" width="14" bestFit="1" customWidth="1"/>
    <col min="49" max="49" width="9.1640625" bestFit="1" customWidth="1"/>
    <col min="50" max="50" width="7.33203125" bestFit="1" customWidth="1"/>
    <col min="51" max="51" width="11.33203125" bestFit="1" customWidth="1"/>
    <col min="52" max="52" width="16.33203125" bestFit="1" customWidth="1"/>
    <col min="53" max="53" width="19.33203125" bestFit="1" customWidth="1"/>
    <col min="54" max="54" width="18.6640625" bestFit="1" customWidth="1"/>
    <col min="55" max="55" width="22.33203125" bestFit="1" customWidth="1"/>
    <col min="56" max="56" width="25.6640625" bestFit="1" customWidth="1"/>
    <col min="57" max="58" width="19.33203125" bestFit="1" customWidth="1"/>
    <col min="59" max="59" width="7.5" bestFit="1" customWidth="1"/>
    <col min="60" max="60" width="5.83203125" bestFit="1" customWidth="1"/>
    <col min="61" max="62" width="10.5" bestFit="1" customWidth="1"/>
    <col min="63" max="63" width="9.5" bestFit="1" customWidth="1"/>
    <col min="64" max="64" width="7.83203125" bestFit="1" customWidth="1"/>
    <col min="65" max="65" width="9.83203125" bestFit="1" customWidth="1"/>
    <col min="66" max="66" width="11.5" bestFit="1" customWidth="1"/>
    <col min="67" max="67" width="5.6640625" bestFit="1" customWidth="1"/>
    <col min="68" max="68" width="12" bestFit="1" customWidth="1"/>
  </cols>
  <sheetData>
    <row r="1" spans="2:10" x14ac:dyDescent="0.2">
      <c r="D1" s="1" t="s">
        <v>5</v>
      </c>
    </row>
    <row r="2" spans="2:10" x14ac:dyDescent="0.2">
      <c r="B2" s="1" t="s">
        <v>6</v>
      </c>
      <c r="C2" s="1" t="s">
        <v>20</v>
      </c>
      <c r="D2" s="1" t="s">
        <v>1214</v>
      </c>
      <c r="E2" s="1" t="s">
        <v>2</v>
      </c>
      <c r="F2" s="1" t="s">
        <v>1212</v>
      </c>
      <c r="G2" s="1" t="s">
        <v>0</v>
      </c>
      <c r="H2" s="1" t="s">
        <v>1213</v>
      </c>
      <c r="I2" s="1" t="s">
        <v>4</v>
      </c>
      <c r="J2" s="1"/>
    </row>
    <row r="3" spans="2:10" x14ac:dyDescent="0.2">
      <c r="B3" s="2" t="s">
        <v>19</v>
      </c>
      <c r="C3" s="2" t="s">
        <v>21</v>
      </c>
      <c r="D3" t="s">
        <v>212</v>
      </c>
      <c r="E3" t="s">
        <v>1213</v>
      </c>
      <c r="F3" t="s">
        <v>1213</v>
      </c>
      <c r="G3" t="s">
        <v>13</v>
      </c>
      <c r="H3" t="s">
        <v>212</v>
      </c>
    </row>
    <row r="4" spans="2:10" x14ac:dyDescent="0.2">
      <c r="B4" s="2" t="s">
        <v>19</v>
      </c>
      <c r="C4" s="2" t="s">
        <v>21</v>
      </c>
      <c r="D4" t="s">
        <v>832</v>
      </c>
      <c r="E4" t="s">
        <v>1213</v>
      </c>
      <c r="F4" t="s">
        <v>1213</v>
      </c>
      <c r="G4" t="s">
        <v>13</v>
      </c>
      <c r="H4" t="s">
        <v>832</v>
      </c>
    </row>
    <row r="5" spans="2:10" x14ac:dyDescent="0.2">
      <c r="B5" s="2" t="s">
        <v>19</v>
      </c>
      <c r="C5" s="2" t="s">
        <v>21</v>
      </c>
      <c r="D5" t="s">
        <v>822</v>
      </c>
      <c r="E5" t="s">
        <v>1213</v>
      </c>
      <c r="F5" t="s">
        <v>1213</v>
      </c>
      <c r="G5" t="s">
        <v>13</v>
      </c>
      <c r="H5" t="s">
        <v>822</v>
      </c>
    </row>
    <row r="6" spans="2:10" x14ac:dyDescent="0.2">
      <c r="B6" s="2" t="s">
        <v>19</v>
      </c>
      <c r="C6" s="2" t="s">
        <v>21</v>
      </c>
      <c r="D6" t="s">
        <v>827</v>
      </c>
      <c r="E6" t="s">
        <v>1213</v>
      </c>
      <c r="F6" t="s">
        <v>1213</v>
      </c>
      <c r="G6" t="s">
        <v>13</v>
      </c>
      <c r="H6" t="s">
        <v>827</v>
      </c>
    </row>
    <row r="7" spans="2:10" x14ac:dyDescent="0.2">
      <c r="B7" s="2" t="s">
        <v>19</v>
      </c>
      <c r="C7" s="2" t="s">
        <v>21</v>
      </c>
      <c r="D7" t="s">
        <v>1022</v>
      </c>
      <c r="E7" t="s">
        <v>1213</v>
      </c>
      <c r="F7" t="s">
        <v>1213</v>
      </c>
      <c r="G7" t="s">
        <v>13</v>
      </c>
      <c r="H7" t="s">
        <v>1022</v>
      </c>
    </row>
    <row r="8" spans="2:10" x14ac:dyDescent="0.2">
      <c r="B8" s="2" t="s">
        <v>19</v>
      </c>
      <c r="C8" s="2" t="s">
        <v>21</v>
      </c>
      <c r="D8" t="s">
        <v>1055</v>
      </c>
      <c r="E8" t="s">
        <v>1213</v>
      </c>
      <c r="F8" t="s">
        <v>1213</v>
      </c>
      <c r="G8" t="s">
        <v>13</v>
      </c>
      <c r="H8" t="s">
        <v>1055</v>
      </c>
    </row>
    <row r="9" spans="2:10" x14ac:dyDescent="0.2">
      <c r="B9" s="2" t="s">
        <v>19</v>
      </c>
      <c r="C9" s="2" t="s">
        <v>21</v>
      </c>
      <c r="D9" t="s">
        <v>1037</v>
      </c>
      <c r="E9" t="s">
        <v>1213</v>
      </c>
      <c r="F9" t="s">
        <v>1213</v>
      </c>
      <c r="G9" t="s">
        <v>13</v>
      </c>
      <c r="H9" t="s">
        <v>1037</v>
      </c>
    </row>
    <row r="10" spans="2:10" x14ac:dyDescent="0.2">
      <c r="B10" s="2" t="s">
        <v>19</v>
      </c>
      <c r="C10" s="2" t="s">
        <v>21</v>
      </c>
      <c r="D10" t="s">
        <v>125</v>
      </c>
      <c r="E10" t="s">
        <v>1213</v>
      </c>
      <c r="F10" t="s">
        <v>1213</v>
      </c>
      <c r="G10" t="s">
        <v>13</v>
      </c>
      <c r="H10" t="s">
        <v>125</v>
      </c>
    </row>
    <row r="11" spans="2:10" x14ac:dyDescent="0.2">
      <c r="B11" s="2" t="s">
        <v>19</v>
      </c>
      <c r="C11" s="2" t="s">
        <v>21</v>
      </c>
      <c r="D11" t="s">
        <v>899</v>
      </c>
      <c r="E11" t="s">
        <v>1213</v>
      </c>
      <c r="F11" t="s">
        <v>1213</v>
      </c>
      <c r="G11" t="s">
        <v>13</v>
      </c>
      <c r="H11" t="s">
        <v>899</v>
      </c>
    </row>
    <row r="12" spans="2:10" x14ac:dyDescent="0.2">
      <c r="B12" s="2" t="s">
        <v>19</v>
      </c>
      <c r="C12" s="2" t="s">
        <v>21</v>
      </c>
      <c r="D12" t="s">
        <v>823</v>
      </c>
      <c r="E12" t="s">
        <v>1213</v>
      </c>
      <c r="F12" t="s">
        <v>1213</v>
      </c>
      <c r="G12" t="s">
        <v>13</v>
      </c>
      <c r="H12" t="s">
        <v>823</v>
      </c>
    </row>
    <row r="13" spans="2:10" x14ac:dyDescent="0.2">
      <c r="B13" s="2" t="s">
        <v>19</v>
      </c>
      <c r="C13" s="2" t="s">
        <v>21</v>
      </c>
      <c r="D13" t="s">
        <v>828</v>
      </c>
      <c r="E13" t="s">
        <v>1213</v>
      </c>
      <c r="F13" t="s">
        <v>1213</v>
      </c>
      <c r="G13" t="s">
        <v>13</v>
      </c>
      <c r="H13" t="s">
        <v>828</v>
      </c>
    </row>
    <row r="14" spans="2:10" x14ac:dyDescent="0.2">
      <c r="B14" s="2" t="s">
        <v>19</v>
      </c>
      <c r="C14" s="2" t="s">
        <v>21</v>
      </c>
      <c r="D14" t="s">
        <v>1016</v>
      </c>
      <c r="E14" t="s">
        <v>1213</v>
      </c>
      <c r="F14" t="s">
        <v>1213</v>
      </c>
      <c r="G14" t="s">
        <v>13</v>
      </c>
      <c r="H14" t="s">
        <v>1016</v>
      </c>
    </row>
    <row r="15" spans="2:10" x14ac:dyDescent="0.2">
      <c r="B15" s="2" t="s">
        <v>19</v>
      </c>
      <c r="C15" s="2" t="s">
        <v>21</v>
      </c>
      <c r="D15" t="s">
        <v>831</v>
      </c>
      <c r="E15" t="s">
        <v>1213</v>
      </c>
      <c r="F15" t="s">
        <v>1213</v>
      </c>
      <c r="G15" t="s">
        <v>13</v>
      </c>
      <c r="H15" t="s">
        <v>831</v>
      </c>
    </row>
    <row r="16" spans="2:10" x14ac:dyDescent="0.2">
      <c r="B16" s="2" t="s">
        <v>19</v>
      </c>
      <c r="C16" s="2" t="s">
        <v>21</v>
      </c>
      <c r="D16" t="s">
        <v>29</v>
      </c>
      <c r="E16" t="s">
        <v>1213</v>
      </c>
      <c r="F16" t="s">
        <v>1213</v>
      </c>
      <c r="G16" t="s">
        <v>14</v>
      </c>
      <c r="H16" t="s">
        <v>29</v>
      </c>
    </row>
    <row r="17" spans="2:8" x14ac:dyDescent="0.2">
      <c r="B17" s="2" t="s">
        <v>1140</v>
      </c>
      <c r="C17" s="2" t="s">
        <v>21</v>
      </c>
      <c r="D17" t="s">
        <v>899</v>
      </c>
      <c r="E17" t="s">
        <v>1213</v>
      </c>
      <c r="F17" t="s">
        <v>1213</v>
      </c>
      <c r="G17" t="s">
        <v>13</v>
      </c>
      <c r="H17" t="s">
        <v>899</v>
      </c>
    </row>
    <row r="18" spans="2:8" x14ac:dyDescent="0.2">
      <c r="B18" s="2" t="s">
        <v>1140</v>
      </c>
      <c r="C18" s="2" t="s">
        <v>21</v>
      </c>
      <c r="D18" t="s">
        <v>831</v>
      </c>
      <c r="E18" t="s">
        <v>1213</v>
      </c>
      <c r="F18" t="s">
        <v>1213</v>
      </c>
      <c r="G18" t="s">
        <v>13</v>
      </c>
      <c r="H18" t="s">
        <v>831</v>
      </c>
    </row>
    <row r="19" spans="2:8" x14ac:dyDescent="0.2">
      <c r="B19" s="2" t="s">
        <v>1140</v>
      </c>
      <c r="C19" s="2" t="s">
        <v>21</v>
      </c>
      <c r="D19" t="s">
        <v>1100</v>
      </c>
      <c r="E19" t="s">
        <v>1213</v>
      </c>
      <c r="F19" t="s">
        <v>1213</v>
      </c>
      <c r="G19" t="s">
        <v>13</v>
      </c>
      <c r="H19" t="s">
        <v>1100</v>
      </c>
    </row>
    <row r="20" spans="2:8" x14ac:dyDescent="0.2">
      <c r="B20" s="2" t="s">
        <v>1140</v>
      </c>
      <c r="C20" s="2" t="s">
        <v>21</v>
      </c>
      <c r="D20" t="s">
        <v>822</v>
      </c>
      <c r="E20" t="s">
        <v>1213</v>
      </c>
      <c r="F20" t="s">
        <v>1213</v>
      </c>
      <c r="G20" t="s">
        <v>13</v>
      </c>
      <c r="H20" t="s">
        <v>822</v>
      </c>
    </row>
    <row r="21" spans="2:8" x14ac:dyDescent="0.2">
      <c r="B21" s="2" t="s">
        <v>1140</v>
      </c>
      <c r="C21" s="2" t="s">
        <v>21</v>
      </c>
      <c r="D21" t="s">
        <v>1055</v>
      </c>
      <c r="E21" t="s">
        <v>1213</v>
      </c>
      <c r="F21" t="s">
        <v>1213</v>
      </c>
      <c r="G21" t="s">
        <v>13</v>
      </c>
      <c r="H21" t="s">
        <v>1055</v>
      </c>
    </row>
    <row r="22" spans="2:8" x14ac:dyDescent="0.2">
      <c r="B22" s="2" t="s">
        <v>1140</v>
      </c>
      <c r="C22" s="2" t="s">
        <v>21</v>
      </c>
      <c r="D22" t="s">
        <v>823</v>
      </c>
      <c r="E22" t="s">
        <v>1213</v>
      </c>
      <c r="F22" t="s">
        <v>1213</v>
      </c>
      <c r="G22" t="s">
        <v>13</v>
      </c>
      <c r="H22" t="s">
        <v>823</v>
      </c>
    </row>
    <row r="23" spans="2:8" x14ac:dyDescent="0.2">
      <c r="B23" s="2" t="s">
        <v>1140</v>
      </c>
      <c r="C23" s="2" t="s">
        <v>21</v>
      </c>
      <c r="D23" t="s">
        <v>832</v>
      </c>
      <c r="E23" t="s">
        <v>1213</v>
      </c>
      <c r="F23" t="s">
        <v>1213</v>
      </c>
      <c r="G23" t="s">
        <v>13</v>
      </c>
      <c r="H23" t="s">
        <v>832</v>
      </c>
    </row>
    <row r="24" spans="2:8" x14ac:dyDescent="0.2">
      <c r="B24" s="2" t="s">
        <v>1140</v>
      </c>
      <c r="C24" s="2" t="s">
        <v>21</v>
      </c>
      <c r="D24" t="s">
        <v>827</v>
      </c>
      <c r="E24" t="s">
        <v>1213</v>
      </c>
      <c r="F24" t="s">
        <v>1213</v>
      </c>
      <c r="G24" t="s">
        <v>13</v>
      </c>
      <c r="H24" t="s">
        <v>827</v>
      </c>
    </row>
    <row r="25" spans="2:8" x14ac:dyDescent="0.2">
      <c r="B25" s="2" t="s">
        <v>1140</v>
      </c>
      <c r="C25" s="2" t="s">
        <v>21</v>
      </c>
      <c r="D25" t="s">
        <v>1037</v>
      </c>
      <c r="E25" t="s">
        <v>1213</v>
      </c>
      <c r="F25" t="s">
        <v>1213</v>
      </c>
      <c r="G25" t="s">
        <v>13</v>
      </c>
      <c r="H25" t="s">
        <v>1037</v>
      </c>
    </row>
    <row r="26" spans="2:8" x14ac:dyDescent="0.2">
      <c r="B26" s="2" t="s">
        <v>1160</v>
      </c>
      <c r="C26" s="2" t="s">
        <v>1159</v>
      </c>
      <c r="D26" t="s">
        <v>860</v>
      </c>
      <c r="E26" t="s">
        <v>1213</v>
      </c>
      <c r="F26" t="s">
        <v>1213</v>
      </c>
      <c r="G26" t="s">
        <v>15</v>
      </c>
      <c r="H26" t="s">
        <v>860</v>
      </c>
    </row>
    <row r="27" spans="2:8" x14ac:dyDescent="0.2">
      <c r="B27" s="2" t="s">
        <v>1160</v>
      </c>
      <c r="C27" s="2" t="s">
        <v>1159</v>
      </c>
      <c r="D27" t="s">
        <v>1161</v>
      </c>
      <c r="E27" t="s">
        <v>1213</v>
      </c>
      <c r="F27" t="s">
        <v>1213</v>
      </c>
      <c r="G27" t="s">
        <v>18</v>
      </c>
      <c r="H27" t="s">
        <v>1161</v>
      </c>
    </row>
    <row r="28" spans="2:8" x14ac:dyDescent="0.2">
      <c r="B28" s="2" t="s">
        <v>1160</v>
      </c>
      <c r="C28" s="2" t="s">
        <v>1159</v>
      </c>
      <c r="D28" t="s">
        <v>1080</v>
      </c>
      <c r="E28" t="s">
        <v>1213</v>
      </c>
      <c r="F28" t="s">
        <v>1213</v>
      </c>
      <c r="G28" t="s">
        <v>1086</v>
      </c>
      <c r="H28" t="s">
        <v>1080</v>
      </c>
    </row>
    <row r="29" spans="2:8" x14ac:dyDescent="0.2">
      <c r="B29" s="2" t="s">
        <v>1160</v>
      </c>
      <c r="C29" s="2" t="s">
        <v>1159</v>
      </c>
      <c r="D29" t="s">
        <v>1166</v>
      </c>
      <c r="E29" t="s">
        <v>1213</v>
      </c>
      <c r="F29" t="s">
        <v>1213</v>
      </c>
      <c r="G29" t="s">
        <v>17</v>
      </c>
      <c r="H29" t="s">
        <v>1166</v>
      </c>
    </row>
    <row r="30" spans="2:8" x14ac:dyDescent="0.2">
      <c r="B30" s="2" t="s">
        <v>1160</v>
      </c>
      <c r="C30" s="2" t="s">
        <v>1159</v>
      </c>
      <c r="D30" t="s">
        <v>1173</v>
      </c>
      <c r="E30" s="6" t="s">
        <v>1213</v>
      </c>
      <c r="F30" t="s">
        <v>1213</v>
      </c>
      <c r="G30" t="s">
        <v>15</v>
      </c>
      <c r="H30" t="s">
        <v>1173</v>
      </c>
    </row>
    <row r="31" spans="2:8" x14ac:dyDescent="0.2">
      <c r="B31" s="2" t="s">
        <v>1175</v>
      </c>
      <c r="C31" s="2" t="s">
        <v>1159</v>
      </c>
      <c r="D31" t="s">
        <v>1183</v>
      </c>
      <c r="E31" s="6" t="s">
        <v>1213</v>
      </c>
      <c r="F31" t="s">
        <v>1213</v>
      </c>
      <c r="G31" t="s">
        <v>14</v>
      </c>
      <c r="H31" t="s">
        <v>1183</v>
      </c>
    </row>
    <row r="32" spans="2:8" x14ac:dyDescent="0.2">
      <c r="B32" s="2" t="s">
        <v>1175</v>
      </c>
      <c r="C32" s="2" t="s">
        <v>1159</v>
      </c>
      <c r="D32" t="s">
        <v>620</v>
      </c>
      <c r="E32" t="s">
        <v>1213</v>
      </c>
      <c r="F32" t="s">
        <v>1213</v>
      </c>
      <c r="G32" t="s">
        <v>14</v>
      </c>
      <c r="H32" t="s">
        <v>620</v>
      </c>
    </row>
    <row r="33" spans="2:8" x14ac:dyDescent="0.2">
      <c r="B33" s="2" t="s">
        <v>1175</v>
      </c>
      <c r="C33" s="2" t="s">
        <v>1159</v>
      </c>
      <c r="D33" t="s">
        <v>822</v>
      </c>
      <c r="E33" t="s">
        <v>1213</v>
      </c>
      <c r="F33" t="s">
        <v>1213</v>
      </c>
      <c r="G33" t="s">
        <v>13</v>
      </c>
      <c r="H33" t="s">
        <v>822</v>
      </c>
    </row>
    <row r="34" spans="2:8" x14ac:dyDescent="0.2">
      <c r="B34" s="2" t="s">
        <v>1175</v>
      </c>
      <c r="C34" s="2" t="s">
        <v>1159</v>
      </c>
      <c r="D34" t="s">
        <v>860</v>
      </c>
      <c r="E34" t="s">
        <v>1213</v>
      </c>
      <c r="F34" t="s">
        <v>1213</v>
      </c>
      <c r="G34" t="s">
        <v>15</v>
      </c>
      <c r="H34" t="s">
        <v>860</v>
      </c>
    </row>
    <row r="35" spans="2:8" x14ac:dyDescent="0.2">
      <c r="B35" s="2" t="s">
        <v>1184</v>
      </c>
      <c r="C35" s="2" t="s">
        <v>1159</v>
      </c>
      <c r="D35" t="s">
        <v>620</v>
      </c>
      <c r="E35" t="s">
        <v>1213</v>
      </c>
      <c r="F35" t="s">
        <v>1213</v>
      </c>
      <c r="G35" t="s">
        <v>14</v>
      </c>
      <c r="H35" t="s">
        <v>620</v>
      </c>
    </row>
    <row r="36" spans="2:8" x14ac:dyDescent="0.2">
      <c r="B36" s="2" t="s">
        <v>1184</v>
      </c>
      <c r="C36" s="2" t="s">
        <v>1159</v>
      </c>
      <c r="D36" t="s">
        <v>822</v>
      </c>
      <c r="E36" t="s">
        <v>1213</v>
      </c>
      <c r="F36" t="s">
        <v>1213</v>
      </c>
      <c r="G36" t="s">
        <v>13</v>
      </c>
      <c r="H36" t="s">
        <v>822</v>
      </c>
    </row>
    <row r="37" spans="2:8" x14ac:dyDescent="0.2">
      <c r="B37" s="2" t="s">
        <v>1184</v>
      </c>
      <c r="C37" s="2" t="s">
        <v>1159</v>
      </c>
      <c r="D37" t="s">
        <v>16</v>
      </c>
      <c r="E37" t="s">
        <v>1213</v>
      </c>
      <c r="F37" t="s">
        <v>1213</v>
      </c>
      <c r="G37" t="s">
        <v>16</v>
      </c>
      <c r="H37" t="s">
        <v>16</v>
      </c>
    </row>
    <row r="38" spans="2:8" x14ac:dyDescent="0.2">
      <c r="B38" s="2" t="s">
        <v>1184</v>
      </c>
      <c r="C38" s="2" t="s">
        <v>1159</v>
      </c>
      <c r="D38" t="s">
        <v>1185</v>
      </c>
      <c r="E38" t="s">
        <v>1213</v>
      </c>
      <c r="F38" t="s">
        <v>1213</v>
      </c>
      <c r="G38" t="s">
        <v>14</v>
      </c>
      <c r="H38" t="s">
        <v>464</v>
      </c>
    </row>
    <row r="39" spans="2:8" x14ac:dyDescent="0.2">
      <c r="B39" s="2" t="s">
        <v>1184</v>
      </c>
      <c r="C39" s="2" t="s">
        <v>1159</v>
      </c>
      <c r="D39" t="s">
        <v>29</v>
      </c>
      <c r="E39" t="s">
        <v>1213</v>
      </c>
      <c r="F39" t="s">
        <v>1213</v>
      </c>
      <c r="G39" t="s">
        <v>14</v>
      </c>
      <c r="H39" t="s">
        <v>29</v>
      </c>
    </row>
    <row r="40" spans="2:8" x14ac:dyDescent="0.2">
      <c r="B40" s="2" t="s">
        <v>1184</v>
      </c>
      <c r="C40" s="2" t="s">
        <v>1159</v>
      </c>
      <c r="D40" t="s">
        <v>823</v>
      </c>
      <c r="E40" t="s">
        <v>1213</v>
      </c>
      <c r="F40" t="s">
        <v>1213</v>
      </c>
      <c r="G40" t="s">
        <v>13</v>
      </c>
      <c r="H40" t="s">
        <v>823</v>
      </c>
    </row>
    <row r="41" spans="2:8" x14ac:dyDescent="0.2">
      <c r="B41" s="2" t="s">
        <v>1184</v>
      </c>
      <c r="C41" s="2" t="s">
        <v>1159</v>
      </c>
      <c r="D41" t="s">
        <v>860</v>
      </c>
      <c r="E41" t="s">
        <v>1213</v>
      </c>
      <c r="F41" t="s">
        <v>1213</v>
      </c>
      <c r="G41" t="s">
        <v>15</v>
      </c>
      <c r="H41" t="s">
        <v>860</v>
      </c>
    </row>
    <row r="42" spans="2:8" x14ac:dyDescent="0.2">
      <c r="B42" s="2" t="s">
        <v>1184</v>
      </c>
      <c r="C42" s="2" t="s">
        <v>1159</v>
      </c>
      <c r="D42" t="s">
        <v>621</v>
      </c>
      <c r="E42" t="s">
        <v>1213</v>
      </c>
      <c r="F42" t="s">
        <v>1213</v>
      </c>
      <c r="G42" t="s">
        <v>14</v>
      </c>
      <c r="H42" t="s">
        <v>621</v>
      </c>
    </row>
    <row r="43" spans="2:8" x14ac:dyDescent="0.2">
      <c r="B43" s="2" t="s">
        <v>1184</v>
      </c>
      <c r="C43" s="2" t="s">
        <v>1159</v>
      </c>
      <c r="D43" t="s">
        <v>1183</v>
      </c>
      <c r="E43" s="6" t="s">
        <v>1213</v>
      </c>
      <c r="F43" t="s">
        <v>1213</v>
      </c>
      <c r="G43" t="s">
        <v>14</v>
      </c>
      <c r="H43" t="s">
        <v>1183</v>
      </c>
    </row>
    <row r="44" spans="2:8" x14ac:dyDescent="0.2">
      <c r="B44" s="2" t="s">
        <v>1190</v>
      </c>
      <c r="C44" s="2" t="s">
        <v>1159</v>
      </c>
      <c r="D44" t="s">
        <v>620</v>
      </c>
      <c r="E44" t="s">
        <v>1213</v>
      </c>
      <c r="F44" t="s">
        <v>1213</v>
      </c>
      <c r="G44" t="s">
        <v>14</v>
      </c>
      <c r="H44" t="s">
        <v>620</v>
      </c>
    </row>
    <row r="45" spans="2:8" x14ac:dyDescent="0.2">
      <c r="B45" s="2" t="s">
        <v>1190</v>
      </c>
      <c r="C45" s="2" t="s">
        <v>1159</v>
      </c>
      <c r="D45" t="s">
        <v>860</v>
      </c>
      <c r="E45" t="s">
        <v>1213</v>
      </c>
      <c r="F45" t="s">
        <v>1213</v>
      </c>
      <c r="G45" t="s">
        <v>15</v>
      </c>
      <c r="H45" t="s">
        <v>860</v>
      </c>
    </row>
    <row r="46" spans="2:8" x14ac:dyDescent="0.2">
      <c r="B46" s="2" t="s">
        <v>1190</v>
      </c>
      <c r="C46" s="2" t="s">
        <v>1159</v>
      </c>
      <c r="D46" t="s">
        <v>822</v>
      </c>
      <c r="E46" t="s">
        <v>1213</v>
      </c>
      <c r="F46" t="s">
        <v>1213</v>
      </c>
      <c r="G46" t="s">
        <v>13</v>
      </c>
      <c r="H46" t="s">
        <v>822</v>
      </c>
    </row>
    <row r="47" spans="2:8" x14ac:dyDescent="0.2">
      <c r="B47" s="2" t="s">
        <v>1195</v>
      </c>
      <c r="C47" s="2" t="s">
        <v>1159</v>
      </c>
      <c r="D47" t="s">
        <v>822</v>
      </c>
      <c r="E47" t="s">
        <v>1213</v>
      </c>
      <c r="F47" t="s">
        <v>1213</v>
      </c>
      <c r="G47" t="s">
        <v>13</v>
      </c>
      <c r="H47" t="s">
        <v>822</v>
      </c>
    </row>
    <row r="48" spans="2:8" x14ac:dyDescent="0.2">
      <c r="B48" s="2" t="s">
        <v>1197</v>
      </c>
      <c r="C48" s="2" t="s">
        <v>1159</v>
      </c>
      <c r="D48" t="s">
        <v>620</v>
      </c>
      <c r="E48" t="s">
        <v>1213</v>
      </c>
      <c r="F48" t="s">
        <v>1213</v>
      </c>
      <c r="G48" t="s">
        <v>14</v>
      </c>
      <c r="H48" t="s">
        <v>620</v>
      </c>
    </row>
    <row r="49" spans="2:8" x14ac:dyDescent="0.2">
      <c r="B49" s="2" t="s">
        <v>1197</v>
      </c>
      <c r="C49" s="2" t="s">
        <v>1159</v>
      </c>
      <c r="D49" t="s">
        <v>822</v>
      </c>
      <c r="E49" t="s">
        <v>1213</v>
      </c>
      <c r="F49" t="s">
        <v>1213</v>
      </c>
      <c r="G49" t="s">
        <v>13</v>
      </c>
      <c r="H49" t="s">
        <v>822</v>
      </c>
    </row>
    <row r="55" spans="2:8" x14ac:dyDescent="0.2">
      <c r="B55" s="20" t="s">
        <v>1206</v>
      </c>
      <c r="C55" s="20" t="s">
        <v>1219</v>
      </c>
      <c r="D55" s="20" t="s">
        <v>1228</v>
      </c>
    </row>
    <row r="56" spans="2:8" x14ac:dyDescent="0.2">
      <c r="B56" s="26">
        <v>1</v>
      </c>
      <c r="C56" s="26" t="s">
        <v>16</v>
      </c>
      <c r="D56" s="26">
        <f>B73</f>
        <v>7</v>
      </c>
    </row>
    <row r="57" spans="2:8" x14ac:dyDescent="0.2">
      <c r="B57" s="26">
        <v>2</v>
      </c>
      <c r="C57" s="26" t="s">
        <v>13</v>
      </c>
      <c r="D57" s="26">
        <f>B95</f>
        <v>19</v>
      </c>
    </row>
    <row r="58" spans="2:8" x14ac:dyDescent="0.2">
      <c r="B58" s="26">
        <v>3</v>
      </c>
      <c r="C58" s="26" t="s">
        <v>14</v>
      </c>
      <c r="D58" s="26">
        <f>E95</f>
        <v>29</v>
      </c>
    </row>
    <row r="59" spans="2:8" x14ac:dyDescent="0.2">
      <c r="B59" s="26">
        <v>4</v>
      </c>
      <c r="C59" s="26" t="s">
        <v>15</v>
      </c>
      <c r="D59" s="26">
        <f>B104</f>
        <v>4</v>
      </c>
    </row>
    <row r="60" spans="2:8" x14ac:dyDescent="0.2">
      <c r="B60" s="26">
        <v>5</v>
      </c>
      <c r="C60" s="26" t="s">
        <v>17</v>
      </c>
      <c r="D60" s="26">
        <f>B111</f>
        <v>4</v>
      </c>
    </row>
    <row r="61" spans="2:8" x14ac:dyDescent="0.2">
      <c r="B61" s="26">
        <v>6</v>
      </c>
      <c r="C61" s="26" t="s">
        <v>850</v>
      </c>
      <c r="D61" s="26">
        <f>E102</f>
        <v>2</v>
      </c>
    </row>
    <row r="62" spans="2:8" x14ac:dyDescent="0.2">
      <c r="B62" s="26">
        <v>7</v>
      </c>
      <c r="C62" s="26" t="s">
        <v>1086</v>
      </c>
      <c r="D62" s="26">
        <f>E108</f>
        <v>3</v>
      </c>
    </row>
    <row r="65" spans="2:6" x14ac:dyDescent="0.2">
      <c r="B65" s="123" t="s">
        <v>16</v>
      </c>
      <c r="C65" s="123"/>
      <c r="D65" s="27"/>
      <c r="E65" s="122" t="s">
        <v>14</v>
      </c>
      <c r="F65" s="122"/>
    </row>
    <row r="66" spans="2:6" x14ac:dyDescent="0.2">
      <c r="B66" s="28" t="s">
        <v>1206</v>
      </c>
      <c r="C66" s="29" t="s">
        <v>1213</v>
      </c>
      <c r="D66" s="27"/>
      <c r="E66" s="28" t="s">
        <v>1206</v>
      </c>
      <c r="F66" s="29" t="s">
        <v>1213</v>
      </c>
    </row>
    <row r="67" spans="2:6" x14ac:dyDescent="0.2">
      <c r="B67" s="30">
        <v>1</v>
      </c>
      <c r="C67" s="31" t="s">
        <v>16</v>
      </c>
      <c r="D67" s="27"/>
      <c r="E67" s="30">
        <v>1</v>
      </c>
      <c r="F67" s="32" t="s">
        <v>621</v>
      </c>
    </row>
    <row r="68" spans="2:6" x14ac:dyDescent="0.2">
      <c r="B68" s="30">
        <v>2</v>
      </c>
      <c r="C68" s="31" t="s">
        <v>24</v>
      </c>
      <c r="D68" s="27"/>
      <c r="E68" s="30">
        <v>2</v>
      </c>
      <c r="F68" s="32" t="s">
        <v>865</v>
      </c>
    </row>
    <row r="69" spans="2:6" x14ac:dyDescent="0.2">
      <c r="B69" s="30">
        <v>3</v>
      </c>
      <c r="C69" s="31" t="s">
        <v>25</v>
      </c>
      <c r="D69" s="27"/>
      <c r="E69" s="30">
        <v>3</v>
      </c>
      <c r="F69" s="32" t="s">
        <v>622</v>
      </c>
    </row>
    <row r="70" spans="2:6" x14ac:dyDescent="0.2">
      <c r="B70" s="30">
        <v>4</v>
      </c>
      <c r="C70" s="31" t="s">
        <v>26</v>
      </c>
      <c r="D70" s="27"/>
      <c r="E70" s="30">
        <v>4</v>
      </c>
      <c r="F70" s="32" t="s">
        <v>1069</v>
      </c>
    </row>
    <row r="71" spans="2:6" x14ac:dyDescent="0.2">
      <c r="B71" s="30">
        <v>5</v>
      </c>
      <c r="C71" s="31" t="s">
        <v>27</v>
      </c>
      <c r="D71" s="27"/>
      <c r="E71" s="30">
        <v>5</v>
      </c>
      <c r="F71" s="32" t="s">
        <v>623</v>
      </c>
    </row>
    <row r="72" spans="2:6" x14ac:dyDescent="0.2">
      <c r="B72" s="30">
        <v>6</v>
      </c>
      <c r="C72" s="31" t="s">
        <v>28</v>
      </c>
      <c r="D72" s="27"/>
      <c r="E72" s="30">
        <v>6</v>
      </c>
      <c r="F72" s="32" t="s">
        <v>624</v>
      </c>
    </row>
    <row r="73" spans="2:6" x14ac:dyDescent="0.2">
      <c r="B73" s="30">
        <v>7</v>
      </c>
      <c r="C73" s="31" t="s">
        <v>29</v>
      </c>
      <c r="D73" s="27"/>
      <c r="E73" s="30">
        <v>7</v>
      </c>
      <c r="F73" s="32" t="s">
        <v>625</v>
      </c>
    </row>
    <row r="74" spans="2:6" x14ac:dyDescent="0.2">
      <c r="B74" s="27"/>
      <c r="C74" s="27"/>
      <c r="D74" s="27"/>
      <c r="E74" s="30">
        <v>8</v>
      </c>
      <c r="F74" s="32" t="s">
        <v>626</v>
      </c>
    </row>
    <row r="75" spans="2:6" x14ac:dyDescent="0.2">
      <c r="B75" s="122" t="s">
        <v>13</v>
      </c>
      <c r="C75" s="122"/>
      <c r="D75" s="27"/>
      <c r="E75" s="30">
        <v>9</v>
      </c>
      <c r="F75" s="32" t="s">
        <v>627</v>
      </c>
    </row>
    <row r="76" spans="2:6" x14ac:dyDescent="0.2">
      <c r="B76" s="28" t="s">
        <v>1206</v>
      </c>
      <c r="C76" s="29" t="s">
        <v>1213</v>
      </c>
      <c r="D76" s="27"/>
      <c r="E76" s="30">
        <v>10</v>
      </c>
      <c r="F76" s="32" t="s">
        <v>869</v>
      </c>
    </row>
    <row r="77" spans="2:6" x14ac:dyDescent="0.2">
      <c r="B77" s="30">
        <v>1</v>
      </c>
      <c r="C77" s="32" t="s">
        <v>823</v>
      </c>
      <c r="D77" s="27"/>
      <c r="E77" s="30">
        <v>11</v>
      </c>
      <c r="F77" s="32" t="s">
        <v>464</v>
      </c>
    </row>
    <row r="78" spans="2:6" x14ac:dyDescent="0.2">
      <c r="B78" s="30">
        <v>2</v>
      </c>
      <c r="C78" s="32" t="s">
        <v>824</v>
      </c>
      <c r="D78" s="27"/>
      <c r="E78" s="30">
        <v>12</v>
      </c>
      <c r="F78" s="32" t="s">
        <v>608</v>
      </c>
    </row>
    <row r="79" spans="2:6" x14ac:dyDescent="0.2">
      <c r="B79" s="30">
        <v>3</v>
      </c>
      <c r="C79" s="32" t="s">
        <v>825</v>
      </c>
      <c r="D79" s="27"/>
      <c r="E79" s="30">
        <v>13</v>
      </c>
      <c r="F79" s="32" t="s">
        <v>630</v>
      </c>
    </row>
    <row r="80" spans="2:6" x14ac:dyDescent="0.2">
      <c r="B80" s="30">
        <v>4</v>
      </c>
      <c r="C80" s="32" t="s">
        <v>826</v>
      </c>
      <c r="D80" s="27"/>
      <c r="E80" s="30">
        <v>14</v>
      </c>
      <c r="F80" s="32" t="s">
        <v>631</v>
      </c>
    </row>
    <row r="81" spans="2:6" x14ac:dyDescent="0.2">
      <c r="B81" s="30">
        <v>5</v>
      </c>
      <c r="C81" s="32" t="s">
        <v>1022</v>
      </c>
      <c r="D81" s="27"/>
      <c r="E81" s="30">
        <v>15</v>
      </c>
      <c r="F81" s="32" t="s">
        <v>628</v>
      </c>
    </row>
    <row r="82" spans="2:6" x14ac:dyDescent="0.2">
      <c r="B82" s="30">
        <v>6</v>
      </c>
      <c r="C82" s="32" t="s">
        <v>827</v>
      </c>
      <c r="D82" s="27"/>
      <c r="E82" s="30">
        <v>16</v>
      </c>
      <c r="F82" s="32" t="s">
        <v>629</v>
      </c>
    </row>
    <row r="83" spans="2:6" x14ac:dyDescent="0.2">
      <c r="B83" s="30">
        <v>7</v>
      </c>
      <c r="C83" s="32" t="s">
        <v>1016</v>
      </c>
      <c r="D83" s="27"/>
      <c r="E83" s="30">
        <v>17</v>
      </c>
      <c r="F83" s="32" t="s">
        <v>632</v>
      </c>
    </row>
    <row r="84" spans="2:6" x14ac:dyDescent="0.2">
      <c r="B84" s="30">
        <v>8</v>
      </c>
      <c r="C84" s="32" t="s">
        <v>1055</v>
      </c>
      <c r="D84" s="27"/>
      <c r="E84" s="30">
        <v>18</v>
      </c>
      <c r="F84" s="32" t="s">
        <v>633</v>
      </c>
    </row>
    <row r="85" spans="2:6" x14ac:dyDescent="0.2">
      <c r="B85" s="30">
        <v>9</v>
      </c>
      <c r="C85" s="32" t="s">
        <v>899</v>
      </c>
      <c r="D85" s="27"/>
      <c r="E85" s="30">
        <v>19</v>
      </c>
      <c r="F85" s="32" t="s">
        <v>635</v>
      </c>
    </row>
    <row r="86" spans="2:6" x14ac:dyDescent="0.2">
      <c r="B86" s="30">
        <v>10</v>
      </c>
      <c r="C86" s="32" t="s">
        <v>828</v>
      </c>
      <c r="D86" s="27"/>
      <c r="E86" s="30">
        <v>20</v>
      </c>
      <c r="F86" s="32" t="s">
        <v>634</v>
      </c>
    </row>
    <row r="87" spans="2:6" x14ac:dyDescent="0.2">
      <c r="B87" s="30">
        <v>11</v>
      </c>
      <c r="C87" s="32" t="s">
        <v>829</v>
      </c>
      <c r="D87" s="27"/>
      <c r="E87" s="30">
        <v>21</v>
      </c>
      <c r="F87" s="32" t="s">
        <v>351</v>
      </c>
    </row>
    <row r="88" spans="2:6" x14ac:dyDescent="0.2">
      <c r="B88" s="30">
        <v>12</v>
      </c>
      <c r="C88" s="32" t="s">
        <v>125</v>
      </c>
      <c r="D88" s="27"/>
      <c r="E88" s="30">
        <v>22</v>
      </c>
      <c r="F88" s="32" t="s">
        <v>636</v>
      </c>
    </row>
    <row r="89" spans="2:6" x14ac:dyDescent="0.2">
      <c r="B89" s="30">
        <v>13</v>
      </c>
      <c r="C89" s="32" t="s">
        <v>830</v>
      </c>
      <c r="D89" s="27"/>
      <c r="E89" s="30">
        <v>23</v>
      </c>
      <c r="F89" s="32" t="s">
        <v>888</v>
      </c>
    </row>
    <row r="90" spans="2:6" x14ac:dyDescent="0.2">
      <c r="B90" s="30">
        <v>14</v>
      </c>
      <c r="C90" s="32" t="s">
        <v>1100</v>
      </c>
      <c r="D90" s="27"/>
      <c r="E90" s="30">
        <v>24</v>
      </c>
      <c r="F90" s="32" t="s">
        <v>919</v>
      </c>
    </row>
    <row r="91" spans="2:6" x14ac:dyDescent="0.2">
      <c r="B91" s="30">
        <v>15</v>
      </c>
      <c r="C91" s="32" t="s">
        <v>1037</v>
      </c>
      <c r="D91" s="27"/>
      <c r="E91" s="30">
        <v>25</v>
      </c>
      <c r="F91" s="32" t="s">
        <v>637</v>
      </c>
    </row>
    <row r="92" spans="2:6" x14ac:dyDescent="0.2">
      <c r="B92" s="30">
        <v>16</v>
      </c>
      <c r="C92" s="32" t="s">
        <v>831</v>
      </c>
      <c r="D92" s="27"/>
      <c r="E92" s="30">
        <v>26</v>
      </c>
      <c r="F92" s="32" t="s">
        <v>411</v>
      </c>
    </row>
    <row r="93" spans="2:6" x14ac:dyDescent="0.2">
      <c r="B93" s="30">
        <v>17</v>
      </c>
      <c r="C93" s="32" t="s">
        <v>832</v>
      </c>
      <c r="D93" s="27"/>
      <c r="E93" s="30">
        <v>27</v>
      </c>
      <c r="F93" s="32" t="s">
        <v>146</v>
      </c>
    </row>
    <row r="94" spans="2:6" x14ac:dyDescent="0.2">
      <c r="B94" s="30">
        <v>18</v>
      </c>
      <c r="C94" s="32" t="s">
        <v>212</v>
      </c>
      <c r="D94" s="27"/>
      <c r="E94" s="30">
        <v>28</v>
      </c>
      <c r="F94" s="32" t="s">
        <v>620</v>
      </c>
    </row>
    <row r="95" spans="2:6" x14ac:dyDescent="0.2">
      <c r="B95" s="30">
        <v>19</v>
      </c>
      <c r="C95" s="32" t="s">
        <v>822</v>
      </c>
      <c r="D95" s="27"/>
      <c r="E95" s="30">
        <v>29</v>
      </c>
      <c r="F95" s="32" t="s">
        <v>638</v>
      </c>
    </row>
    <row r="96" spans="2:6" x14ac:dyDescent="0.2">
      <c r="B96" s="33"/>
      <c r="C96" s="27"/>
      <c r="D96" s="27"/>
      <c r="E96" s="27"/>
      <c r="F96" s="27"/>
    </row>
    <row r="97" spans="2:6" x14ac:dyDescent="0.2">
      <c r="B97" s="27"/>
      <c r="C97" s="27"/>
      <c r="D97" s="27"/>
      <c r="E97" s="27"/>
      <c r="F97" s="27"/>
    </row>
    <row r="98" spans="2:6" x14ac:dyDescent="0.2">
      <c r="B98" s="27"/>
      <c r="C98" s="27"/>
      <c r="D98" s="27"/>
      <c r="E98" s="27"/>
      <c r="F98" s="27"/>
    </row>
    <row r="99" spans="2:6" x14ac:dyDescent="0.2">
      <c r="B99" s="122" t="s">
        <v>15</v>
      </c>
      <c r="C99" s="122"/>
      <c r="D99" s="27"/>
      <c r="E99" s="122" t="s">
        <v>850</v>
      </c>
      <c r="F99" s="122"/>
    </row>
    <row r="100" spans="2:6" x14ac:dyDescent="0.2">
      <c r="B100" s="28" t="s">
        <v>1206</v>
      </c>
      <c r="C100" s="29" t="s">
        <v>1213</v>
      </c>
      <c r="D100" s="27"/>
      <c r="E100" s="28" t="s">
        <v>1206</v>
      </c>
      <c r="F100" s="29" t="s">
        <v>1213</v>
      </c>
    </row>
    <row r="101" spans="2:6" x14ac:dyDescent="0.2">
      <c r="B101" s="30">
        <v>1</v>
      </c>
      <c r="C101" s="32" t="s">
        <v>863</v>
      </c>
      <c r="D101" s="27"/>
      <c r="E101" s="30">
        <v>1</v>
      </c>
      <c r="F101" s="32" t="s">
        <v>852</v>
      </c>
    </row>
    <row r="102" spans="2:6" x14ac:dyDescent="0.2">
      <c r="B102" s="30">
        <v>2</v>
      </c>
      <c r="C102" s="32" t="s">
        <v>862</v>
      </c>
      <c r="D102" s="27"/>
      <c r="E102" s="30">
        <v>2</v>
      </c>
      <c r="F102" s="32" t="s">
        <v>851</v>
      </c>
    </row>
    <row r="103" spans="2:6" x14ac:dyDescent="0.2">
      <c r="B103" s="30">
        <v>3</v>
      </c>
      <c r="C103" s="32" t="s">
        <v>861</v>
      </c>
      <c r="D103" s="27"/>
      <c r="E103" s="27"/>
      <c r="F103" s="27"/>
    </row>
    <row r="104" spans="2:6" x14ac:dyDescent="0.2">
      <c r="B104" s="30">
        <v>4</v>
      </c>
      <c r="C104" s="32" t="s">
        <v>860</v>
      </c>
      <c r="D104" s="27"/>
      <c r="E104" s="122" t="s">
        <v>1086</v>
      </c>
      <c r="F104" s="122"/>
    </row>
    <row r="105" spans="2:6" x14ac:dyDescent="0.2">
      <c r="B105" s="27"/>
      <c r="C105" s="27"/>
      <c r="D105" s="27"/>
      <c r="E105" s="28" t="s">
        <v>1206</v>
      </c>
      <c r="F105" s="29" t="s">
        <v>1213</v>
      </c>
    </row>
    <row r="106" spans="2:6" x14ac:dyDescent="0.2">
      <c r="B106" s="122" t="s">
        <v>17</v>
      </c>
      <c r="C106" s="122"/>
      <c r="D106" s="27"/>
      <c r="E106" s="30">
        <v>1</v>
      </c>
      <c r="F106" s="32" t="s">
        <v>1085</v>
      </c>
    </row>
    <row r="107" spans="2:6" x14ac:dyDescent="0.2">
      <c r="B107" s="28" t="s">
        <v>1206</v>
      </c>
      <c r="C107" s="29" t="s">
        <v>1213</v>
      </c>
      <c r="D107" s="27"/>
      <c r="E107" s="30">
        <v>2</v>
      </c>
      <c r="F107" s="32" t="s">
        <v>1080</v>
      </c>
    </row>
    <row r="108" spans="2:6" x14ac:dyDescent="0.2">
      <c r="B108" s="30">
        <v>1</v>
      </c>
      <c r="C108" s="32" t="s">
        <v>186</v>
      </c>
      <c r="D108" s="27"/>
      <c r="E108" s="30">
        <v>3</v>
      </c>
      <c r="F108" s="32" t="s">
        <v>1083</v>
      </c>
    </row>
    <row r="109" spans="2:6" x14ac:dyDescent="0.2">
      <c r="B109" s="30">
        <v>2</v>
      </c>
      <c r="C109" s="32" t="s">
        <v>915</v>
      </c>
      <c r="D109" s="27"/>
      <c r="E109" s="27"/>
      <c r="F109" s="27"/>
    </row>
    <row r="110" spans="2:6" x14ac:dyDescent="0.2">
      <c r="B110" s="30">
        <v>3</v>
      </c>
      <c r="C110" s="32" t="s">
        <v>258</v>
      </c>
      <c r="D110" s="27"/>
      <c r="E110" s="27"/>
      <c r="F110" s="27"/>
    </row>
    <row r="111" spans="2:6" x14ac:dyDescent="0.2">
      <c r="B111" s="30">
        <v>4</v>
      </c>
      <c r="C111" s="32" t="s">
        <v>884</v>
      </c>
      <c r="D111" s="27"/>
      <c r="E111" s="27"/>
      <c r="F111" s="27"/>
    </row>
    <row r="112" spans="2:6" x14ac:dyDescent="0.2">
      <c r="B112" s="27"/>
      <c r="C112" s="27"/>
      <c r="D112" s="27"/>
      <c r="E112" s="27"/>
      <c r="F112" s="27"/>
    </row>
    <row r="155" spans="2:4" x14ac:dyDescent="0.2">
      <c r="B155" t="s">
        <v>1799</v>
      </c>
      <c r="C155" s="1">
        <f>B62</f>
        <v>7</v>
      </c>
    </row>
    <row r="156" spans="2:4" x14ac:dyDescent="0.2">
      <c r="B156" t="s">
        <v>1802</v>
      </c>
      <c r="C156" s="1">
        <f>'T&amp;G 2'!F9</f>
        <v>7</v>
      </c>
      <c r="D156" s="11">
        <f>C156/C155</f>
        <v>1</v>
      </c>
    </row>
    <row r="157" spans="2:4" x14ac:dyDescent="0.2">
      <c r="B157" t="s">
        <v>1800</v>
      </c>
      <c r="C157" s="1">
        <f>B73+B95+E95+B104+B111+E102+E108</f>
        <v>68</v>
      </c>
    </row>
    <row r="158" spans="2:4" x14ac:dyDescent="0.2">
      <c r="B158" t="s">
        <v>1801</v>
      </c>
      <c r="C158" s="1">
        <f>'T&amp;G 2'!C27</f>
        <v>25</v>
      </c>
      <c r="D158" s="13">
        <f>C158/C157</f>
        <v>0.36764705882352944</v>
      </c>
    </row>
  </sheetData>
  <autoFilter ref="B2:I49" xr:uid="{C438D6A9-AF46-4F46-820A-DFD99295D95B}"/>
  <sortState xmlns:xlrd2="http://schemas.microsoft.com/office/spreadsheetml/2017/richdata2" ref="F106:F108">
    <sortCondition ref="F106:F108"/>
  </sortState>
  <mergeCells count="7">
    <mergeCell ref="B106:C106"/>
    <mergeCell ref="E104:F104"/>
    <mergeCell ref="B65:C65"/>
    <mergeCell ref="B75:C75"/>
    <mergeCell ref="E65:F65"/>
    <mergeCell ref="E99:F99"/>
    <mergeCell ref="B99:C99"/>
  </mergeCells>
  <dataValidations count="2">
    <dataValidation type="list" allowBlank="1" showInputMessage="1" showErrorMessage="1" sqref="G49 G27 G33 G36 G46:G47 G3:G15 G17:G25" xr:uid="{098CB946-BE40-E44F-8F42-A43C9AADD041}">
      <formula1>Departamentos</formula1>
    </dataValidation>
    <dataValidation type="list" allowBlank="1" showInputMessage="1" showErrorMessage="1" sqref="H49 H33 H36 H46:H47 H3:H15 H17:H25" xr:uid="{E23B9EA2-1C0E-2948-AB74-75ED8B19D49C}">
      <formula1>INDIRECT(Depa)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TIPO DE DESTINO" xr:uid="{9F838F44-F1CD-7347-BD06-32F666695879}">
          <x14:formula1>
            <xm:f>LISTAS!$B$4:$B$9</xm:f>
          </x14:formula1>
          <xm:sqref>E49 E33:E34 E36 E45:E47 E3:E15 E17:E29</xm:sqref>
        </x14:dataValidation>
        <x14:dataValidation type="list" allowBlank="1" showInputMessage="1" showErrorMessage="1" xr:uid="{A563DA82-C316-8E40-8CDF-2F74437346DF}">
          <x14:formula1>
            <xm:f>LISTAS!$D$4:$D$7</xm:f>
          </x14:formula1>
          <xm:sqref>C26:C30</xm:sqref>
        </x14:dataValidation>
        <x14:dataValidation type="list" allowBlank="1" showInputMessage="1" showErrorMessage="1" xr:uid="{D012067D-C5B4-C947-B567-B0D062FB83DD}">
          <x14:formula1>
            <xm:f>LISTAS!$D$4:$D$6</xm:f>
          </x14:formula1>
          <xm:sqref>C3:C25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47F43-C001-2942-A1E3-512CE4E90244}">
  <dimension ref="B2:M28"/>
  <sheetViews>
    <sheetView topLeftCell="G4" workbookViewId="0">
      <selection activeCell="L3" sqref="L3:M27"/>
    </sheetView>
  </sheetViews>
  <sheetFormatPr baseColWidth="10" defaultRowHeight="16" x14ac:dyDescent="0.2"/>
  <cols>
    <col min="2" max="2" width="19.1640625" bestFit="1" customWidth="1"/>
    <col min="3" max="3" width="18" bestFit="1" customWidth="1"/>
    <col min="5" max="5" width="17" bestFit="1" customWidth="1"/>
    <col min="8" max="8" width="28.6640625" bestFit="1" customWidth="1"/>
    <col min="9" max="9" width="20.1640625" bestFit="1" customWidth="1"/>
    <col min="12" max="12" width="19.1640625" bestFit="1" customWidth="1"/>
    <col min="13" max="13" width="16.5" bestFit="1" customWidth="1"/>
  </cols>
  <sheetData>
    <row r="2" spans="2:13" x14ac:dyDescent="0.2">
      <c r="B2" s="7" t="s">
        <v>1201</v>
      </c>
      <c r="E2" s="7" t="s">
        <v>1201</v>
      </c>
      <c r="H2" s="7" t="s">
        <v>1201</v>
      </c>
      <c r="I2" t="s">
        <v>1220</v>
      </c>
      <c r="L2" s="7" t="s">
        <v>1201</v>
      </c>
      <c r="M2" t="s">
        <v>1200</v>
      </c>
    </row>
    <row r="3" spans="2:13" x14ac:dyDescent="0.2">
      <c r="B3" s="8" t="s">
        <v>621</v>
      </c>
      <c r="C3" s="1">
        <v>1</v>
      </c>
      <c r="E3" s="8" t="s">
        <v>16</v>
      </c>
      <c r="F3">
        <v>1</v>
      </c>
      <c r="H3" s="8" t="s">
        <v>1195</v>
      </c>
      <c r="I3">
        <v>1</v>
      </c>
      <c r="L3" s="8" t="s">
        <v>828</v>
      </c>
      <c r="M3">
        <v>1</v>
      </c>
    </row>
    <row r="4" spans="2:13" x14ac:dyDescent="0.2">
      <c r="B4" s="8" t="s">
        <v>823</v>
      </c>
      <c r="C4" s="1">
        <v>2</v>
      </c>
      <c r="E4" s="8" t="s">
        <v>13</v>
      </c>
      <c r="F4">
        <v>2</v>
      </c>
      <c r="H4" s="8" t="s">
        <v>1197</v>
      </c>
      <c r="I4">
        <v>2</v>
      </c>
      <c r="L4" s="8" t="s">
        <v>621</v>
      </c>
      <c r="M4">
        <v>1</v>
      </c>
    </row>
    <row r="5" spans="2:13" x14ac:dyDescent="0.2">
      <c r="B5" s="8" t="s">
        <v>16</v>
      </c>
      <c r="C5" s="1">
        <v>3</v>
      </c>
      <c r="E5" s="8" t="s">
        <v>18</v>
      </c>
      <c r="F5">
        <v>3</v>
      </c>
      <c r="H5" s="8" t="s">
        <v>1190</v>
      </c>
      <c r="I5">
        <v>3</v>
      </c>
      <c r="L5" s="8" t="s">
        <v>1080</v>
      </c>
      <c r="M5">
        <v>1</v>
      </c>
    </row>
    <row r="6" spans="2:13" x14ac:dyDescent="0.2">
      <c r="B6" s="8" t="s">
        <v>1173</v>
      </c>
      <c r="C6" s="1">
        <v>4</v>
      </c>
      <c r="E6" s="8" t="s">
        <v>17</v>
      </c>
      <c r="F6">
        <v>4</v>
      </c>
      <c r="H6" s="8" t="s">
        <v>1175</v>
      </c>
      <c r="I6">
        <v>4</v>
      </c>
      <c r="L6" s="8" t="s">
        <v>1100</v>
      </c>
      <c r="M6">
        <v>1</v>
      </c>
    </row>
    <row r="7" spans="2:13" x14ac:dyDescent="0.2">
      <c r="B7" s="8" t="s">
        <v>1185</v>
      </c>
      <c r="C7" s="1">
        <v>5</v>
      </c>
      <c r="E7" s="8" t="s">
        <v>14</v>
      </c>
      <c r="F7">
        <v>5</v>
      </c>
      <c r="H7" s="8" t="s">
        <v>1160</v>
      </c>
      <c r="I7">
        <v>5</v>
      </c>
      <c r="L7" s="8" t="s">
        <v>1016</v>
      </c>
      <c r="M7">
        <v>1</v>
      </c>
    </row>
    <row r="8" spans="2:13" x14ac:dyDescent="0.2">
      <c r="B8" s="8" t="s">
        <v>1161</v>
      </c>
      <c r="C8" s="1">
        <v>6</v>
      </c>
      <c r="E8" s="8" t="s">
        <v>1086</v>
      </c>
      <c r="F8">
        <v>6</v>
      </c>
      <c r="H8" s="8" t="s">
        <v>1140</v>
      </c>
      <c r="I8">
        <v>9</v>
      </c>
      <c r="L8" s="8" t="s">
        <v>1185</v>
      </c>
      <c r="M8">
        <v>1</v>
      </c>
    </row>
    <row r="9" spans="2:13" x14ac:dyDescent="0.2">
      <c r="B9" s="8" t="s">
        <v>1022</v>
      </c>
      <c r="C9" s="1">
        <v>7</v>
      </c>
      <c r="E9" s="8" t="s">
        <v>15</v>
      </c>
      <c r="F9" s="14">
        <v>7</v>
      </c>
      <c r="H9" s="8" t="s">
        <v>1184</v>
      </c>
      <c r="I9">
        <v>9</v>
      </c>
      <c r="L9" s="8" t="s">
        <v>212</v>
      </c>
      <c r="M9">
        <v>1</v>
      </c>
    </row>
    <row r="10" spans="2:13" x14ac:dyDescent="0.2">
      <c r="B10" s="8" t="s">
        <v>1080</v>
      </c>
      <c r="C10" s="1">
        <v>8</v>
      </c>
      <c r="E10" s="8" t="s">
        <v>1202</v>
      </c>
      <c r="H10" s="8" t="s">
        <v>19</v>
      </c>
      <c r="I10">
        <v>14</v>
      </c>
      <c r="L10" s="8" t="s">
        <v>1022</v>
      </c>
      <c r="M10">
        <v>1</v>
      </c>
    </row>
    <row r="11" spans="2:13" x14ac:dyDescent="0.2">
      <c r="B11" s="8" t="s">
        <v>827</v>
      </c>
      <c r="C11" s="1">
        <v>9</v>
      </c>
      <c r="H11" s="8" t="s">
        <v>1202</v>
      </c>
      <c r="I11">
        <v>47</v>
      </c>
      <c r="L11" s="8" t="s">
        <v>16</v>
      </c>
      <c r="M11">
        <v>1</v>
      </c>
    </row>
    <row r="12" spans="2:13" x14ac:dyDescent="0.2">
      <c r="B12" s="8" t="s">
        <v>1016</v>
      </c>
      <c r="C12" s="1">
        <v>10</v>
      </c>
      <c r="L12" s="8" t="s">
        <v>1161</v>
      </c>
      <c r="M12">
        <v>1</v>
      </c>
    </row>
    <row r="13" spans="2:13" x14ac:dyDescent="0.2">
      <c r="B13" s="8" t="s">
        <v>1055</v>
      </c>
      <c r="C13" s="1">
        <v>11</v>
      </c>
      <c r="L13" s="8" t="s">
        <v>125</v>
      </c>
      <c r="M13">
        <v>1</v>
      </c>
    </row>
    <row r="14" spans="2:13" x14ac:dyDescent="0.2">
      <c r="B14" s="8" t="s">
        <v>899</v>
      </c>
      <c r="C14" s="1">
        <v>12</v>
      </c>
      <c r="L14" s="8" t="s">
        <v>1173</v>
      </c>
      <c r="M14">
        <v>1</v>
      </c>
    </row>
    <row r="15" spans="2:13" x14ac:dyDescent="0.2">
      <c r="B15" s="8" t="s">
        <v>828</v>
      </c>
      <c r="C15" s="1">
        <v>13</v>
      </c>
      <c r="L15" s="8" t="s">
        <v>1166</v>
      </c>
      <c r="M15">
        <v>1</v>
      </c>
    </row>
    <row r="16" spans="2:13" x14ac:dyDescent="0.2">
      <c r="B16" s="8" t="s">
        <v>860</v>
      </c>
      <c r="C16" s="1">
        <v>14</v>
      </c>
      <c r="L16" s="8" t="s">
        <v>899</v>
      </c>
      <c r="M16">
        <v>2</v>
      </c>
    </row>
    <row r="17" spans="2:13" x14ac:dyDescent="0.2">
      <c r="B17" s="8" t="s">
        <v>1183</v>
      </c>
      <c r="C17" s="1">
        <v>15</v>
      </c>
      <c r="L17" s="8" t="s">
        <v>1055</v>
      </c>
      <c r="M17">
        <v>2</v>
      </c>
    </row>
    <row r="18" spans="2:13" x14ac:dyDescent="0.2">
      <c r="B18" s="8" t="s">
        <v>125</v>
      </c>
      <c r="C18" s="1">
        <v>16</v>
      </c>
      <c r="L18" s="8" t="s">
        <v>1037</v>
      </c>
      <c r="M18">
        <v>2</v>
      </c>
    </row>
    <row r="19" spans="2:13" x14ac:dyDescent="0.2">
      <c r="B19" s="8" t="s">
        <v>1166</v>
      </c>
      <c r="C19" s="1">
        <v>17</v>
      </c>
      <c r="L19" s="8" t="s">
        <v>827</v>
      </c>
      <c r="M19">
        <v>2</v>
      </c>
    </row>
    <row r="20" spans="2:13" x14ac:dyDescent="0.2">
      <c r="B20" s="8" t="s">
        <v>1100</v>
      </c>
      <c r="C20" s="1">
        <v>18</v>
      </c>
      <c r="L20" s="8" t="s">
        <v>29</v>
      </c>
      <c r="M20">
        <v>2</v>
      </c>
    </row>
    <row r="21" spans="2:13" x14ac:dyDescent="0.2">
      <c r="B21" s="8" t="s">
        <v>1037</v>
      </c>
      <c r="C21" s="1">
        <v>19</v>
      </c>
      <c r="L21" s="8" t="s">
        <v>1183</v>
      </c>
      <c r="M21">
        <v>2</v>
      </c>
    </row>
    <row r="22" spans="2:13" x14ac:dyDescent="0.2">
      <c r="B22" s="8" t="s">
        <v>29</v>
      </c>
      <c r="C22" s="1">
        <v>20</v>
      </c>
      <c r="L22" s="8" t="s">
        <v>831</v>
      </c>
      <c r="M22">
        <v>2</v>
      </c>
    </row>
    <row r="23" spans="2:13" x14ac:dyDescent="0.2">
      <c r="B23" s="8" t="s">
        <v>831</v>
      </c>
      <c r="C23" s="1">
        <v>21</v>
      </c>
      <c r="L23" s="8" t="s">
        <v>832</v>
      </c>
      <c r="M23">
        <v>2</v>
      </c>
    </row>
    <row r="24" spans="2:13" x14ac:dyDescent="0.2">
      <c r="B24" s="8" t="s">
        <v>832</v>
      </c>
      <c r="C24" s="1">
        <v>22</v>
      </c>
      <c r="L24" s="8" t="s">
        <v>823</v>
      </c>
      <c r="M24">
        <v>3</v>
      </c>
    </row>
    <row r="25" spans="2:13" x14ac:dyDescent="0.2">
      <c r="B25" s="8" t="s">
        <v>212</v>
      </c>
      <c r="C25" s="1">
        <v>23</v>
      </c>
      <c r="L25" s="8" t="s">
        <v>860</v>
      </c>
      <c r="M25">
        <v>4</v>
      </c>
    </row>
    <row r="26" spans="2:13" x14ac:dyDescent="0.2">
      <c r="B26" s="8" t="s">
        <v>620</v>
      </c>
      <c r="C26" s="1">
        <v>24</v>
      </c>
      <c r="L26" s="8" t="s">
        <v>620</v>
      </c>
      <c r="M26">
        <v>4</v>
      </c>
    </row>
    <row r="27" spans="2:13" x14ac:dyDescent="0.2">
      <c r="B27" s="8" t="s">
        <v>822</v>
      </c>
      <c r="C27" s="15">
        <v>25</v>
      </c>
      <c r="L27" s="8" t="s">
        <v>822</v>
      </c>
      <c r="M27">
        <v>7</v>
      </c>
    </row>
    <row r="28" spans="2:13" x14ac:dyDescent="0.2">
      <c r="B28" s="8" t="s">
        <v>1202</v>
      </c>
      <c r="L28" s="8" t="s">
        <v>1202</v>
      </c>
      <c r="M28">
        <v>47</v>
      </c>
    </row>
  </sheetData>
  <pageMargins left="0.7" right="0.7" top="0.75" bottom="0.75" header="0.3" footer="0.3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D31A8-C408-524C-B870-8A51422E607D}">
  <dimension ref="B1:J91"/>
  <sheetViews>
    <sheetView topLeftCell="A68" zoomScaleNormal="100" workbookViewId="0">
      <selection activeCell="B19" sqref="B19"/>
    </sheetView>
  </sheetViews>
  <sheetFormatPr baseColWidth="10" defaultRowHeight="16" x14ac:dyDescent="0.2"/>
  <cols>
    <col min="2" max="2" width="35.1640625" customWidth="1"/>
    <col min="3" max="3" width="18.33203125" customWidth="1"/>
    <col min="4" max="4" width="31.6640625" customWidth="1"/>
    <col min="5" max="5" width="24.6640625" customWidth="1"/>
    <col min="6" max="6" width="56.5" customWidth="1"/>
    <col min="7" max="7" width="18.5" customWidth="1"/>
    <col min="8" max="8" width="18.33203125" customWidth="1"/>
    <col min="9" max="9" width="18.1640625" customWidth="1"/>
    <col min="10" max="10" width="22.5" customWidth="1"/>
    <col min="30" max="30" width="7.1640625" bestFit="1" customWidth="1"/>
    <col min="31" max="31" width="28.5" bestFit="1" customWidth="1"/>
    <col min="32" max="32" width="25.6640625" bestFit="1" customWidth="1"/>
    <col min="33" max="33" width="17.1640625" bestFit="1" customWidth="1"/>
    <col min="34" max="34" width="25.1640625" bestFit="1" customWidth="1"/>
    <col min="35" max="35" width="26.1640625" bestFit="1" customWidth="1"/>
    <col min="36" max="36" width="13.5" bestFit="1" customWidth="1"/>
    <col min="37" max="37" width="15.33203125" bestFit="1" customWidth="1"/>
    <col min="38" max="38" width="20.1640625" bestFit="1" customWidth="1"/>
    <col min="39" max="39" width="19.6640625" bestFit="1" customWidth="1"/>
    <col min="40" max="40" width="5.1640625" bestFit="1" customWidth="1"/>
    <col min="41" max="41" width="14.5" bestFit="1" customWidth="1"/>
    <col min="42" max="42" width="13.83203125" bestFit="1" customWidth="1"/>
    <col min="43" max="43" width="12.1640625" bestFit="1" customWidth="1"/>
    <col min="44" max="44" width="14.83203125" bestFit="1" customWidth="1"/>
    <col min="45" max="45" width="22" bestFit="1" customWidth="1"/>
    <col min="46" max="46" width="18.1640625" bestFit="1" customWidth="1"/>
    <col min="47" max="47" width="26.1640625" bestFit="1" customWidth="1"/>
    <col min="48" max="48" width="24.1640625" bestFit="1" customWidth="1"/>
    <col min="49" max="49" width="14" bestFit="1" customWidth="1"/>
    <col min="50" max="50" width="9.1640625" bestFit="1" customWidth="1"/>
    <col min="51" max="51" width="7.33203125" bestFit="1" customWidth="1"/>
    <col min="52" max="52" width="11.33203125" bestFit="1" customWidth="1"/>
    <col min="53" max="53" width="16.33203125" bestFit="1" customWidth="1"/>
    <col min="54" max="54" width="19.33203125" bestFit="1" customWidth="1"/>
    <col min="55" max="55" width="18.6640625" bestFit="1" customWidth="1"/>
    <col min="56" max="56" width="22.33203125" bestFit="1" customWidth="1"/>
    <col min="57" max="57" width="25.6640625" bestFit="1" customWidth="1"/>
    <col min="58" max="59" width="19.33203125" bestFit="1" customWidth="1"/>
    <col min="60" max="60" width="7.5" bestFit="1" customWidth="1"/>
    <col min="61" max="61" width="5.83203125" bestFit="1" customWidth="1"/>
    <col min="62" max="63" width="10.5" bestFit="1" customWidth="1"/>
    <col min="64" max="64" width="9.5" bestFit="1" customWidth="1"/>
    <col min="65" max="65" width="7.83203125" bestFit="1" customWidth="1"/>
    <col min="66" max="66" width="9.83203125" bestFit="1" customWidth="1"/>
    <col min="67" max="67" width="11.5" bestFit="1" customWidth="1"/>
    <col min="68" max="68" width="5.6640625" bestFit="1" customWidth="1"/>
    <col min="69" max="69" width="12" bestFit="1" customWidth="1"/>
  </cols>
  <sheetData>
    <row r="1" spans="2:10" x14ac:dyDescent="0.2">
      <c r="D1" s="1" t="s">
        <v>5</v>
      </c>
    </row>
    <row r="2" spans="2:10" x14ac:dyDescent="0.2">
      <c r="B2" s="1" t="s">
        <v>6</v>
      </c>
      <c r="C2" s="1" t="s">
        <v>20</v>
      </c>
      <c r="D2" s="1" t="s">
        <v>3</v>
      </c>
      <c r="E2" s="1" t="s">
        <v>2</v>
      </c>
      <c r="F2" s="1" t="s">
        <v>1212</v>
      </c>
      <c r="G2" s="1" t="s">
        <v>0</v>
      </c>
      <c r="H2" s="1" t="s">
        <v>1213</v>
      </c>
      <c r="I2" s="1" t="s">
        <v>4</v>
      </c>
      <c r="J2" s="1"/>
    </row>
    <row r="3" spans="2:10" x14ac:dyDescent="0.2">
      <c r="B3" s="2" t="s">
        <v>19</v>
      </c>
      <c r="C3" s="2" t="s">
        <v>21</v>
      </c>
      <c r="D3" t="s">
        <v>7</v>
      </c>
      <c r="E3" t="s">
        <v>9</v>
      </c>
      <c r="F3" t="s">
        <v>12</v>
      </c>
      <c r="G3" t="s">
        <v>13</v>
      </c>
      <c r="H3" t="s">
        <v>827</v>
      </c>
    </row>
    <row r="4" spans="2:10" x14ac:dyDescent="0.2">
      <c r="B4" s="2" t="s">
        <v>19</v>
      </c>
      <c r="C4" s="2" t="s">
        <v>21</v>
      </c>
      <c r="D4" t="s">
        <v>1093</v>
      </c>
      <c r="E4" t="s">
        <v>9</v>
      </c>
      <c r="F4" t="s">
        <v>1094</v>
      </c>
      <c r="G4" t="s">
        <v>13</v>
      </c>
      <c r="H4" t="s">
        <v>827</v>
      </c>
    </row>
    <row r="5" spans="2:10" x14ac:dyDescent="0.2">
      <c r="B5" s="2" t="s">
        <v>19</v>
      </c>
      <c r="C5" s="2" t="s">
        <v>21</v>
      </c>
      <c r="D5" t="s">
        <v>1087</v>
      </c>
      <c r="E5" t="s">
        <v>9</v>
      </c>
      <c r="F5" t="s">
        <v>1088</v>
      </c>
      <c r="G5" t="s">
        <v>13</v>
      </c>
      <c r="H5" t="s">
        <v>826</v>
      </c>
    </row>
    <row r="6" spans="2:10" x14ac:dyDescent="0.2">
      <c r="B6" s="2" t="s">
        <v>19</v>
      </c>
      <c r="C6" s="2" t="s">
        <v>21</v>
      </c>
      <c r="D6" t="s">
        <v>1089</v>
      </c>
      <c r="E6" t="s">
        <v>1090</v>
      </c>
      <c r="F6" t="s">
        <v>1091</v>
      </c>
      <c r="G6" t="s">
        <v>13</v>
      </c>
      <c r="H6" t="s">
        <v>827</v>
      </c>
    </row>
    <row r="7" spans="2:10" x14ac:dyDescent="0.2">
      <c r="B7" s="2" t="s">
        <v>19</v>
      </c>
      <c r="C7" s="2" t="s">
        <v>21</v>
      </c>
      <c r="D7" t="s">
        <v>1092</v>
      </c>
      <c r="E7" t="s">
        <v>1090</v>
      </c>
      <c r="F7" t="s">
        <v>10</v>
      </c>
      <c r="G7" t="s">
        <v>13</v>
      </c>
      <c r="H7" t="s">
        <v>827</v>
      </c>
    </row>
    <row r="8" spans="2:10" x14ac:dyDescent="0.2">
      <c r="B8" s="2" t="s">
        <v>19</v>
      </c>
      <c r="C8" s="2" t="s">
        <v>21</v>
      </c>
      <c r="D8" t="s">
        <v>1095</v>
      </c>
      <c r="E8" t="s">
        <v>9</v>
      </c>
      <c r="F8" t="s">
        <v>1096</v>
      </c>
      <c r="G8" t="s">
        <v>13</v>
      </c>
      <c r="H8" t="s">
        <v>825</v>
      </c>
    </row>
    <row r="9" spans="2:10" x14ac:dyDescent="0.2">
      <c r="B9" s="2" t="s">
        <v>19</v>
      </c>
      <c r="C9" s="2" t="s">
        <v>21</v>
      </c>
      <c r="D9" t="s">
        <v>1097</v>
      </c>
      <c r="E9" t="s">
        <v>9</v>
      </c>
      <c r="F9" t="s">
        <v>12</v>
      </c>
      <c r="G9" t="s">
        <v>13</v>
      </c>
      <c r="H9" t="s">
        <v>899</v>
      </c>
    </row>
    <row r="10" spans="2:10" x14ac:dyDescent="0.2">
      <c r="B10" s="2" t="s">
        <v>19</v>
      </c>
      <c r="C10" s="2" t="s">
        <v>21</v>
      </c>
      <c r="D10" t="s">
        <v>1098</v>
      </c>
      <c r="E10" t="s">
        <v>1090</v>
      </c>
      <c r="F10" t="s">
        <v>1144</v>
      </c>
      <c r="G10" t="s">
        <v>13</v>
      </c>
      <c r="H10" t="s">
        <v>1055</v>
      </c>
    </row>
    <row r="11" spans="2:10" x14ac:dyDescent="0.2">
      <c r="B11" s="2" t="s">
        <v>19</v>
      </c>
      <c r="C11" s="2" t="s">
        <v>21</v>
      </c>
      <c r="D11" t="s">
        <v>1099</v>
      </c>
      <c r="E11" t="s">
        <v>9</v>
      </c>
      <c r="F11" t="s">
        <v>1088</v>
      </c>
      <c r="G11" t="s">
        <v>13</v>
      </c>
      <c r="H11" t="s">
        <v>822</v>
      </c>
    </row>
    <row r="12" spans="2:10" x14ac:dyDescent="0.2">
      <c r="B12" s="2" t="s">
        <v>19</v>
      </c>
      <c r="C12" s="2" t="s">
        <v>21</v>
      </c>
      <c r="D12" t="s">
        <v>1101</v>
      </c>
      <c r="E12" t="s">
        <v>9</v>
      </c>
      <c r="F12" t="s">
        <v>1103</v>
      </c>
      <c r="G12" t="s">
        <v>13</v>
      </c>
      <c r="H12" t="s">
        <v>1100</v>
      </c>
    </row>
    <row r="13" spans="2:10" x14ac:dyDescent="0.2">
      <c r="B13" s="2" t="s">
        <v>19</v>
      </c>
      <c r="C13" s="2" t="s">
        <v>21</v>
      </c>
      <c r="D13" t="s">
        <v>1102</v>
      </c>
      <c r="E13" t="s">
        <v>9</v>
      </c>
      <c r="F13" t="s">
        <v>1104</v>
      </c>
      <c r="G13" t="s">
        <v>13</v>
      </c>
      <c r="H13" t="s">
        <v>1100</v>
      </c>
    </row>
    <row r="14" spans="2:10" x14ac:dyDescent="0.2">
      <c r="B14" s="2" t="s">
        <v>19</v>
      </c>
      <c r="C14" s="2" t="s">
        <v>21</v>
      </c>
      <c r="D14" t="s">
        <v>1105</v>
      </c>
      <c r="E14" t="s">
        <v>1090</v>
      </c>
      <c r="F14" t="s">
        <v>1145</v>
      </c>
      <c r="G14" t="s">
        <v>13</v>
      </c>
      <c r="H14" t="s">
        <v>831</v>
      </c>
    </row>
    <row r="15" spans="2:10" x14ac:dyDescent="0.2">
      <c r="B15" s="2" t="s">
        <v>19</v>
      </c>
      <c r="C15" s="2" t="s">
        <v>21</v>
      </c>
      <c r="D15" t="s">
        <v>1106</v>
      </c>
      <c r="E15" t="s">
        <v>9</v>
      </c>
      <c r="F15" t="s">
        <v>1146</v>
      </c>
      <c r="G15" t="s">
        <v>13</v>
      </c>
      <c r="H15" t="s">
        <v>823</v>
      </c>
    </row>
    <row r="16" spans="2:10" x14ac:dyDescent="0.2">
      <c r="B16" s="2" t="s">
        <v>19</v>
      </c>
      <c r="C16" s="2" t="s">
        <v>21</v>
      </c>
      <c r="D16" t="s">
        <v>1107</v>
      </c>
      <c r="E16" t="s">
        <v>9</v>
      </c>
      <c r="F16" t="s">
        <v>1103</v>
      </c>
      <c r="G16" t="s">
        <v>13</v>
      </c>
      <c r="H16" t="s">
        <v>1055</v>
      </c>
    </row>
    <row r="17" spans="2:8" x14ac:dyDescent="0.2">
      <c r="B17" s="2" t="s">
        <v>19</v>
      </c>
      <c r="C17" s="2" t="s">
        <v>21</v>
      </c>
      <c r="D17" t="s">
        <v>1108</v>
      </c>
      <c r="E17" t="s">
        <v>9</v>
      </c>
      <c r="F17" t="s">
        <v>1109</v>
      </c>
      <c r="G17" t="s">
        <v>13</v>
      </c>
      <c r="H17" t="s">
        <v>1055</v>
      </c>
    </row>
    <row r="18" spans="2:8" x14ac:dyDescent="0.2">
      <c r="B18" s="2" t="s">
        <v>19</v>
      </c>
      <c r="C18" s="2" t="s">
        <v>21</v>
      </c>
      <c r="D18" t="s">
        <v>1110</v>
      </c>
      <c r="E18" t="s">
        <v>1090</v>
      </c>
      <c r="F18" t="s">
        <v>1111</v>
      </c>
      <c r="G18" t="s">
        <v>13</v>
      </c>
      <c r="H18" t="s">
        <v>1016</v>
      </c>
    </row>
    <row r="19" spans="2:8" x14ac:dyDescent="0.2">
      <c r="B19" s="2" t="s">
        <v>19</v>
      </c>
      <c r="C19" s="2" t="s">
        <v>21</v>
      </c>
      <c r="D19" t="s">
        <v>1112</v>
      </c>
      <c r="E19" t="s">
        <v>1090</v>
      </c>
      <c r="F19" t="s">
        <v>1147</v>
      </c>
      <c r="G19" t="s">
        <v>13</v>
      </c>
      <c r="H19" t="s">
        <v>822</v>
      </c>
    </row>
    <row r="20" spans="2:8" x14ac:dyDescent="0.2">
      <c r="B20" s="2" t="s">
        <v>19</v>
      </c>
      <c r="C20" s="2" t="s">
        <v>21</v>
      </c>
      <c r="D20" t="s">
        <v>1113</v>
      </c>
      <c r="E20" t="s">
        <v>9</v>
      </c>
      <c r="F20" t="s">
        <v>1088</v>
      </c>
      <c r="G20" t="s">
        <v>13</v>
      </c>
      <c r="H20" t="s">
        <v>827</v>
      </c>
    </row>
    <row r="21" spans="2:8" x14ac:dyDescent="0.2">
      <c r="B21" s="2" t="s">
        <v>19</v>
      </c>
      <c r="C21" s="2" t="s">
        <v>21</v>
      </c>
      <c r="D21" t="s">
        <v>1114</v>
      </c>
      <c r="E21" t="s">
        <v>1090</v>
      </c>
      <c r="F21" t="s">
        <v>1148</v>
      </c>
      <c r="G21" t="s">
        <v>13</v>
      </c>
      <c r="H21" t="s">
        <v>822</v>
      </c>
    </row>
    <row r="22" spans="2:8" x14ac:dyDescent="0.2">
      <c r="B22" s="2" t="s">
        <v>19</v>
      </c>
      <c r="C22" s="2" t="s">
        <v>21</v>
      </c>
      <c r="D22" t="s">
        <v>1115</v>
      </c>
      <c r="E22" t="s">
        <v>9</v>
      </c>
      <c r="F22" t="s">
        <v>1116</v>
      </c>
      <c r="G22" t="s">
        <v>13</v>
      </c>
      <c r="H22" t="s">
        <v>822</v>
      </c>
    </row>
    <row r="23" spans="2:8" x14ac:dyDescent="0.2">
      <c r="B23" s="2" t="s">
        <v>19</v>
      </c>
      <c r="C23" s="2" t="s">
        <v>21</v>
      </c>
      <c r="D23" t="s">
        <v>1117</v>
      </c>
      <c r="E23" t="s">
        <v>9</v>
      </c>
      <c r="F23" t="s">
        <v>1118</v>
      </c>
      <c r="G23" t="s">
        <v>13</v>
      </c>
      <c r="H23" t="s">
        <v>1022</v>
      </c>
    </row>
    <row r="24" spans="2:8" x14ac:dyDescent="0.2">
      <c r="B24" s="2" t="s">
        <v>19</v>
      </c>
      <c r="C24" s="2" t="s">
        <v>21</v>
      </c>
      <c r="D24" t="s">
        <v>1119</v>
      </c>
      <c r="E24" t="s">
        <v>1090</v>
      </c>
      <c r="F24" t="s">
        <v>1120</v>
      </c>
      <c r="G24" t="s">
        <v>13</v>
      </c>
      <c r="H24" t="s">
        <v>822</v>
      </c>
    </row>
    <row r="25" spans="2:8" x14ac:dyDescent="0.2">
      <c r="B25" s="2" t="s">
        <v>19</v>
      </c>
      <c r="C25" s="2" t="s">
        <v>21</v>
      </c>
      <c r="D25" t="s">
        <v>1121</v>
      </c>
      <c r="E25" t="s">
        <v>9</v>
      </c>
      <c r="F25" t="s">
        <v>1122</v>
      </c>
      <c r="G25" t="s">
        <v>13</v>
      </c>
      <c r="H25" t="s">
        <v>823</v>
      </c>
    </row>
    <row r="26" spans="2:8" x14ac:dyDescent="0.2">
      <c r="B26" s="2" t="s">
        <v>19</v>
      </c>
      <c r="C26" s="2" t="s">
        <v>21</v>
      </c>
      <c r="D26" t="s">
        <v>1123</v>
      </c>
      <c r="E26" t="s">
        <v>9</v>
      </c>
      <c r="F26" t="s">
        <v>1109</v>
      </c>
      <c r="G26" t="s">
        <v>13</v>
      </c>
      <c r="H26" t="s">
        <v>822</v>
      </c>
    </row>
    <row r="27" spans="2:8" x14ac:dyDescent="0.2">
      <c r="B27" s="2" t="s">
        <v>19</v>
      </c>
      <c r="C27" s="2" t="s">
        <v>21</v>
      </c>
      <c r="D27" t="s">
        <v>1124</v>
      </c>
      <c r="E27" t="s">
        <v>9</v>
      </c>
      <c r="F27" t="s">
        <v>1116</v>
      </c>
      <c r="G27" t="s">
        <v>13</v>
      </c>
      <c r="H27" t="s">
        <v>827</v>
      </c>
    </row>
    <row r="28" spans="2:8" x14ac:dyDescent="0.2">
      <c r="B28" s="2" t="s">
        <v>19</v>
      </c>
      <c r="C28" s="2" t="s">
        <v>21</v>
      </c>
      <c r="D28" t="s">
        <v>1125</v>
      </c>
      <c r="E28" t="s">
        <v>9</v>
      </c>
      <c r="F28" t="s">
        <v>1126</v>
      </c>
      <c r="G28" t="s">
        <v>13</v>
      </c>
      <c r="H28" t="s">
        <v>899</v>
      </c>
    </row>
    <row r="29" spans="2:8" x14ac:dyDescent="0.2">
      <c r="B29" s="2" t="s">
        <v>19</v>
      </c>
      <c r="C29" s="2" t="s">
        <v>21</v>
      </c>
      <c r="D29" t="s">
        <v>1127</v>
      </c>
      <c r="E29" t="s">
        <v>9</v>
      </c>
      <c r="F29" t="s">
        <v>1128</v>
      </c>
      <c r="G29" t="s">
        <v>14</v>
      </c>
      <c r="H29" t="s">
        <v>630</v>
      </c>
    </row>
    <row r="30" spans="2:8" x14ac:dyDescent="0.2">
      <c r="B30" s="2" t="s">
        <v>19</v>
      </c>
      <c r="C30" s="2" t="s">
        <v>21</v>
      </c>
      <c r="D30" t="s">
        <v>1129</v>
      </c>
      <c r="E30" t="s">
        <v>9</v>
      </c>
      <c r="F30" t="s">
        <v>1130</v>
      </c>
      <c r="G30" t="s">
        <v>14</v>
      </c>
      <c r="H30" t="s">
        <v>1131</v>
      </c>
    </row>
    <row r="31" spans="2:8" x14ac:dyDescent="0.2">
      <c r="B31" s="2" t="s">
        <v>19</v>
      </c>
      <c r="C31" s="2" t="s">
        <v>21</v>
      </c>
      <c r="D31" t="s">
        <v>1132</v>
      </c>
      <c r="E31" t="s">
        <v>9</v>
      </c>
      <c r="F31" t="s">
        <v>1133</v>
      </c>
      <c r="G31" t="s">
        <v>13</v>
      </c>
      <c r="H31" t="s">
        <v>827</v>
      </c>
    </row>
    <row r="32" spans="2:8" x14ac:dyDescent="0.2">
      <c r="B32" s="2" t="s">
        <v>19</v>
      </c>
      <c r="C32" s="2" t="s">
        <v>21</v>
      </c>
      <c r="D32" t="s">
        <v>1134</v>
      </c>
      <c r="E32" t="s">
        <v>9</v>
      </c>
      <c r="F32" t="s">
        <v>1088</v>
      </c>
      <c r="G32" t="s">
        <v>13</v>
      </c>
      <c r="H32" t="s">
        <v>212</v>
      </c>
    </row>
    <row r="33" spans="2:8" x14ac:dyDescent="0.2">
      <c r="B33" s="2" t="s">
        <v>19</v>
      </c>
      <c r="C33" s="2" t="s">
        <v>21</v>
      </c>
      <c r="D33" t="s">
        <v>1135</v>
      </c>
      <c r="E33" t="s">
        <v>9</v>
      </c>
      <c r="F33" t="s">
        <v>1088</v>
      </c>
      <c r="G33" t="s">
        <v>13</v>
      </c>
      <c r="H33" t="s">
        <v>827</v>
      </c>
    </row>
    <row r="34" spans="2:8" x14ac:dyDescent="0.2">
      <c r="B34" s="2" t="s">
        <v>19</v>
      </c>
      <c r="C34" s="2" t="s">
        <v>21</v>
      </c>
      <c r="D34" t="s">
        <v>1136</v>
      </c>
      <c r="E34" t="s">
        <v>9</v>
      </c>
      <c r="F34" t="s">
        <v>1133</v>
      </c>
      <c r="G34" t="s">
        <v>13</v>
      </c>
      <c r="H34" t="s">
        <v>1022</v>
      </c>
    </row>
    <row r="35" spans="2:8" x14ac:dyDescent="0.2">
      <c r="B35" s="2" t="s">
        <v>19</v>
      </c>
      <c r="C35" s="2" t="s">
        <v>21</v>
      </c>
      <c r="D35" t="s">
        <v>1137</v>
      </c>
      <c r="E35" t="s">
        <v>1090</v>
      </c>
      <c r="F35" t="s">
        <v>1144</v>
      </c>
      <c r="G35" t="s">
        <v>13</v>
      </c>
      <c r="H35" t="s">
        <v>1055</v>
      </c>
    </row>
    <row r="36" spans="2:8" x14ac:dyDescent="0.2">
      <c r="B36" s="2" t="s">
        <v>19</v>
      </c>
      <c r="C36" s="2" t="s">
        <v>21</v>
      </c>
      <c r="D36" t="s">
        <v>1158</v>
      </c>
      <c r="E36" t="s">
        <v>1090</v>
      </c>
      <c r="F36" t="s">
        <v>1148</v>
      </c>
      <c r="G36" t="s">
        <v>13</v>
      </c>
      <c r="H36" t="s">
        <v>1100</v>
      </c>
    </row>
    <row r="37" spans="2:8" x14ac:dyDescent="0.2">
      <c r="B37" s="2" t="s">
        <v>19</v>
      </c>
      <c r="C37" s="2" t="s">
        <v>21</v>
      </c>
      <c r="D37" t="s">
        <v>1138</v>
      </c>
      <c r="E37" t="s">
        <v>9</v>
      </c>
      <c r="F37" t="s">
        <v>1088</v>
      </c>
      <c r="G37" t="s">
        <v>13</v>
      </c>
      <c r="H37" t="s">
        <v>831</v>
      </c>
    </row>
    <row r="38" spans="2:8" x14ac:dyDescent="0.2">
      <c r="B38" s="2" t="s">
        <v>19</v>
      </c>
      <c r="C38" s="2" t="s">
        <v>21</v>
      </c>
      <c r="D38" t="s">
        <v>1139</v>
      </c>
      <c r="E38" t="s">
        <v>9</v>
      </c>
      <c r="F38" t="s">
        <v>12</v>
      </c>
      <c r="G38" t="s">
        <v>13</v>
      </c>
      <c r="H38" t="s">
        <v>125</v>
      </c>
    </row>
    <row r="39" spans="2:8" x14ac:dyDescent="0.2">
      <c r="B39" s="2" t="s">
        <v>19</v>
      </c>
      <c r="C39" s="2" t="s">
        <v>21</v>
      </c>
      <c r="D39" t="s">
        <v>1221</v>
      </c>
      <c r="E39" t="s">
        <v>9</v>
      </c>
      <c r="F39" t="s">
        <v>12</v>
      </c>
      <c r="G39" t="s">
        <v>16</v>
      </c>
      <c r="H39" t="s">
        <v>29</v>
      </c>
    </row>
    <row r="40" spans="2:8" x14ac:dyDescent="0.2">
      <c r="B40" s="2" t="s">
        <v>19</v>
      </c>
      <c r="C40" s="2" t="s">
        <v>21</v>
      </c>
      <c r="D40" t="s">
        <v>1222</v>
      </c>
      <c r="E40" t="s">
        <v>9</v>
      </c>
      <c r="F40" t="s">
        <v>1223</v>
      </c>
      <c r="G40" t="s">
        <v>16</v>
      </c>
      <c r="H40" t="s">
        <v>16</v>
      </c>
    </row>
    <row r="41" spans="2:8" x14ac:dyDescent="0.2">
      <c r="B41" s="2" t="s">
        <v>19</v>
      </c>
      <c r="C41" s="2" t="s">
        <v>21</v>
      </c>
      <c r="D41" t="s">
        <v>1224</v>
      </c>
      <c r="E41" t="s">
        <v>9</v>
      </c>
      <c r="F41" t="s">
        <v>1225</v>
      </c>
      <c r="G41" t="s">
        <v>16</v>
      </c>
      <c r="H41" t="s">
        <v>16</v>
      </c>
    </row>
    <row r="42" spans="2:8" x14ac:dyDescent="0.2">
      <c r="B42" s="2" t="s">
        <v>19</v>
      </c>
      <c r="C42" s="2" t="s">
        <v>21</v>
      </c>
      <c r="D42" t="s">
        <v>1226</v>
      </c>
      <c r="E42" t="s">
        <v>1090</v>
      </c>
      <c r="F42" t="s">
        <v>1227</v>
      </c>
      <c r="G42" t="s">
        <v>16</v>
      </c>
      <c r="H42" t="s">
        <v>24</v>
      </c>
    </row>
    <row r="43" spans="2:8" x14ac:dyDescent="0.2">
      <c r="B43" s="2" t="s">
        <v>1140</v>
      </c>
      <c r="C43" s="2" t="s">
        <v>21</v>
      </c>
      <c r="D43" t="s">
        <v>1138</v>
      </c>
      <c r="E43" t="s">
        <v>9</v>
      </c>
      <c r="F43" t="s">
        <v>1088</v>
      </c>
      <c r="G43" t="s">
        <v>13</v>
      </c>
      <c r="H43" t="s">
        <v>831</v>
      </c>
    </row>
    <row r="44" spans="2:8" x14ac:dyDescent="0.2">
      <c r="B44" s="2" t="s">
        <v>1140</v>
      </c>
      <c r="C44" s="2" t="s">
        <v>21</v>
      </c>
      <c r="D44" t="s">
        <v>1142</v>
      </c>
      <c r="E44" t="s">
        <v>9</v>
      </c>
      <c r="F44" t="s">
        <v>1126</v>
      </c>
      <c r="G44" t="s">
        <v>13</v>
      </c>
      <c r="H44" t="s">
        <v>832</v>
      </c>
    </row>
    <row r="45" spans="2:8" x14ac:dyDescent="0.2">
      <c r="B45" s="2" t="s">
        <v>1140</v>
      </c>
      <c r="C45" s="2" t="s">
        <v>21</v>
      </c>
      <c r="D45" t="s">
        <v>1089</v>
      </c>
      <c r="E45" t="s">
        <v>1090</v>
      </c>
      <c r="F45" t="s">
        <v>1091</v>
      </c>
      <c r="G45" t="s">
        <v>13</v>
      </c>
      <c r="H45" t="s">
        <v>827</v>
      </c>
    </row>
    <row r="46" spans="2:8" x14ac:dyDescent="0.2">
      <c r="B46" s="2" t="s">
        <v>1140</v>
      </c>
      <c r="C46" s="2" t="s">
        <v>21</v>
      </c>
      <c r="D46" t="s">
        <v>1114</v>
      </c>
      <c r="E46" t="s">
        <v>1090</v>
      </c>
      <c r="F46" t="s">
        <v>1148</v>
      </c>
      <c r="G46" t="s">
        <v>13</v>
      </c>
      <c r="H46" t="s">
        <v>822</v>
      </c>
    </row>
    <row r="47" spans="2:8" x14ac:dyDescent="0.2">
      <c r="B47" s="2" t="s">
        <v>1140</v>
      </c>
      <c r="C47" s="2" t="s">
        <v>21</v>
      </c>
      <c r="D47" t="s">
        <v>1143</v>
      </c>
      <c r="E47" t="s">
        <v>1090</v>
      </c>
      <c r="F47" t="s">
        <v>1149</v>
      </c>
      <c r="G47" t="s">
        <v>13</v>
      </c>
      <c r="H47" t="s">
        <v>831</v>
      </c>
    </row>
    <row r="48" spans="2:8" x14ac:dyDescent="0.2">
      <c r="B48" s="2" t="s">
        <v>1140</v>
      </c>
      <c r="C48" s="2" t="s">
        <v>21</v>
      </c>
      <c r="D48" t="s">
        <v>1150</v>
      </c>
      <c r="E48" t="s">
        <v>1090</v>
      </c>
      <c r="F48" t="s">
        <v>1151</v>
      </c>
      <c r="G48" t="s">
        <v>13</v>
      </c>
      <c r="H48" t="s">
        <v>822</v>
      </c>
    </row>
    <row r="49" spans="2:8" x14ac:dyDescent="0.2">
      <c r="B49" s="2" t="s">
        <v>1140</v>
      </c>
      <c r="C49" s="2" t="s">
        <v>21</v>
      </c>
      <c r="D49" t="s">
        <v>1158</v>
      </c>
      <c r="E49" t="s">
        <v>1090</v>
      </c>
      <c r="F49" t="s">
        <v>1148</v>
      </c>
      <c r="G49" t="s">
        <v>13</v>
      </c>
      <c r="H49" t="s">
        <v>1100</v>
      </c>
    </row>
    <row r="50" spans="2:8" x14ac:dyDescent="0.2">
      <c r="B50" s="2" t="s">
        <v>1140</v>
      </c>
      <c r="C50" s="2" t="s">
        <v>21</v>
      </c>
      <c r="D50" t="s">
        <v>1152</v>
      </c>
      <c r="E50" t="s">
        <v>9</v>
      </c>
      <c r="F50" t="s">
        <v>1153</v>
      </c>
      <c r="G50" t="s">
        <v>13</v>
      </c>
      <c r="H50" t="s">
        <v>125</v>
      </c>
    </row>
    <row r="51" spans="2:8" x14ac:dyDescent="0.2">
      <c r="B51" s="2" t="s">
        <v>1140</v>
      </c>
      <c r="C51" s="2" t="s">
        <v>21</v>
      </c>
      <c r="D51" t="s">
        <v>1098</v>
      </c>
      <c r="E51" t="s">
        <v>1090</v>
      </c>
      <c r="F51" t="s">
        <v>1144</v>
      </c>
      <c r="G51" t="s">
        <v>13</v>
      </c>
      <c r="H51" t="s">
        <v>1055</v>
      </c>
    </row>
    <row r="52" spans="2:8" x14ac:dyDescent="0.2">
      <c r="B52" s="2" t="s">
        <v>1140</v>
      </c>
      <c r="C52" s="2" t="s">
        <v>21</v>
      </c>
      <c r="D52" t="s">
        <v>1154</v>
      </c>
      <c r="E52" t="s">
        <v>1090</v>
      </c>
      <c r="F52" t="s">
        <v>1155</v>
      </c>
      <c r="G52" t="s">
        <v>13</v>
      </c>
      <c r="H52" t="s">
        <v>831</v>
      </c>
    </row>
    <row r="53" spans="2:8" x14ac:dyDescent="0.2">
      <c r="B53" s="2" t="s">
        <v>1140</v>
      </c>
      <c r="C53" s="2" t="s">
        <v>21</v>
      </c>
      <c r="D53" t="s">
        <v>1156</v>
      </c>
      <c r="E53" t="s">
        <v>9</v>
      </c>
      <c r="F53" t="s">
        <v>1157</v>
      </c>
      <c r="G53" t="s">
        <v>13</v>
      </c>
      <c r="H53" t="s">
        <v>1100</v>
      </c>
    </row>
    <row r="54" spans="2:8" x14ac:dyDescent="0.2">
      <c r="B54" s="2" t="s">
        <v>1160</v>
      </c>
      <c r="C54" s="2" t="s">
        <v>1159</v>
      </c>
      <c r="D54" t="s">
        <v>1162</v>
      </c>
      <c r="E54" t="s">
        <v>9</v>
      </c>
      <c r="F54" t="s">
        <v>1163</v>
      </c>
      <c r="G54" t="s">
        <v>18</v>
      </c>
      <c r="H54" t="s">
        <v>1161</v>
      </c>
    </row>
    <row r="55" spans="2:8" x14ac:dyDescent="0.2">
      <c r="B55" s="2" t="s">
        <v>1160</v>
      </c>
      <c r="C55" s="2" t="s">
        <v>1159</v>
      </c>
      <c r="D55" t="s">
        <v>1164</v>
      </c>
      <c r="E55" t="s">
        <v>9</v>
      </c>
      <c r="F55" t="s">
        <v>1126</v>
      </c>
      <c r="G55" t="s">
        <v>18</v>
      </c>
      <c r="H55" t="s">
        <v>1161</v>
      </c>
    </row>
    <row r="56" spans="2:8" x14ac:dyDescent="0.2">
      <c r="B56" s="2" t="s">
        <v>1160</v>
      </c>
      <c r="C56" s="2" t="s">
        <v>1159</v>
      </c>
      <c r="D56" t="s">
        <v>1165</v>
      </c>
      <c r="E56" t="s">
        <v>9</v>
      </c>
      <c r="F56" t="s">
        <v>1133</v>
      </c>
      <c r="G56" t="s">
        <v>18</v>
      </c>
      <c r="H56" t="s">
        <v>1161</v>
      </c>
    </row>
    <row r="57" spans="2:8" x14ac:dyDescent="0.2">
      <c r="B57" s="2" t="s">
        <v>1160</v>
      </c>
      <c r="C57" s="2" t="s">
        <v>1159</v>
      </c>
      <c r="D57" t="s">
        <v>1167</v>
      </c>
      <c r="E57" t="s">
        <v>9</v>
      </c>
      <c r="F57" t="s">
        <v>1203</v>
      </c>
      <c r="G57" t="s">
        <v>17</v>
      </c>
      <c r="H57" t="s">
        <v>1166</v>
      </c>
    </row>
    <row r="58" spans="2:8" x14ac:dyDescent="0.2">
      <c r="B58" s="2" t="s">
        <v>1160</v>
      </c>
      <c r="C58" s="2" t="s">
        <v>1159</v>
      </c>
      <c r="D58" t="s">
        <v>1168</v>
      </c>
      <c r="E58" t="s">
        <v>9</v>
      </c>
      <c r="F58" t="s">
        <v>1204</v>
      </c>
      <c r="G58" t="s">
        <v>17</v>
      </c>
      <c r="H58" t="s">
        <v>1166</v>
      </c>
    </row>
    <row r="59" spans="2:8" x14ac:dyDescent="0.2">
      <c r="B59" s="2" t="s">
        <v>1160</v>
      </c>
      <c r="C59" s="2" t="s">
        <v>1159</v>
      </c>
      <c r="D59" t="s">
        <v>1169</v>
      </c>
      <c r="E59" t="s">
        <v>9</v>
      </c>
      <c r="F59" t="s">
        <v>1204</v>
      </c>
      <c r="G59" t="s">
        <v>17</v>
      </c>
      <c r="H59" t="s">
        <v>1166</v>
      </c>
    </row>
    <row r="60" spans="2:8" x14ac:dyDescent="0.2">
      <c r="B60" s="2" t="s">
        <v>1160</v>
      </c>
      <c r="C60" s="2" t="s">
        <v>1159</v>
      </c>
      <c r="D60" t="s">
        <v>1170</v>
      </c>
      <c r="E60" t="s">
        <v>9</v>
      </c>
      <c r="F60" t="s">
        <v>1103</v>
      </c>
      <c r="G60" t="s">
        <v>17</v>
      </c>
      <c r="H60" t="s">
        <v>1166</v>
      </c>
    </row>
    <row r="61" spans="2:8" x14ac:dyDescent="0.2">
      <c r="B61" s="2" t="s">
        <v>1160</v>
      </c>
      <c r="C61" s="2" t="s">
        <v>1159</v>
      </c>
      <c r="D61" t="s">
        <v>1171</v>
      </c>
      <c r="E61" t="s">
        <v>9</v>
      </c>
      <c r="F61" t="s">
        <v>1172</v>
      </c>
      <c r="G61" t="s">
        <v>15</v>
      </c>
      <c r="H61" t="s">
        <v>860</v>
      </c>
    </row>
    <row r="62" spans="2:8" x14ac:dyDescent="0.2">
      <c r="B62" s="2" t="s">
        <v>1160</v>
      </c>
      <c r="C62" s="2" t="s">
        <v>1159</v>
      </c>
      <c r="D62" t="s">
        <v>1210</v>
      </c>
      <c r="E62" s="6" t="s">
        <v>9</v>
      </c>
      <c r="F62" t="s">
        <v>1205</v>
      </c>
      <c r="G62" t="s">
        <v>15</v>
      </c>
      <c r="H62" t="s">
        <v>860</v>
      </c>
    </row>
    <row r="63" spans="2:8" x14ac:dyDescent="0.2">
      <c r="B63" s="2" t="s">
        <v>1160</v>
      </c>
      <c r="C63" s="2" t="s">
        <v>1159</v>
      </c>
      <c r="D63" t="s">
        <v>1174</v>
      </c>
      <c r="E63" s="6" t="s">
        <v>9</v>
      </c>
      <c r="F63" t="s">
        <v>1211</v>
      </c>
      <c r="G63" t="s">
        <v>15</v>
      </c>
      <c r="H63" t="s">
        <v>860</v>
      </c>
    </row>
    <row r="64" spans="2:8" x14ac:dyDescent="0.2">
      <c r="B64" s="2" t="s">
        <v>1175</v>
      </c>
      <c r="C64" s="2" t="s">
        <v>1159</v>
      </c>
      <c r="D64" t="s">
        <v>1127</v>
      </c>
      <c r="E64" t="s">
        <v>9</v>
      </c>
      <c r="F64" t="s">
        <v>1128</v>
      </c>
      <c r="G64" t="s">
        <v>14</v>
      </c>
      <c r="H64" t="s">
        <v>630</v>
      </c>
    </row>
    <row r="65" spans="2:8" x14ac:dyDescent="0.2">
      <c r="B65" s="2" t="s">
        <v>1175</v>
      </c>
      <c r="C65" s="2" t="s">
        <v>1159</v>
      </c>
      <c r="D65" t="s">
        <v>1176</v>
      </c>
      <c r="E65" s="6" t="s">
        <v>9</v>
      </c>
      <c r="F65" t="s">
        <v>1177</v>
      </c>
      <c r="G65" t="s">
        <v>14</v>
      </c>
      <c r="H65" t="s">
        <v>633</v>
      </c>
    </row>
    <row r="66" spans="2:8" x14ac:dyDescent="0.2">
      <c r="B66" s="2" t="s">
        <v>1175</v>
      </c>
      <c r="C66" s="2" t="s">
        <v>1159</v>
      </c>
      <c r="D66" t="s">
        <v>1178</v>
      </c>
      <c r="E66" s="6" t="s">
        <v>9</v>
      </c>
      <c r="F66" t="s">
        <v>1179</v>
      </c>
      <c r="G66" t="s">
        <v>14</v>
      </c>
      <c r="H66" t="s">
        <v>620</v>
      </c>
    </row>
    <row r="67" spans="2:8" x14ac:dyDescent="0.2">
      <c r="B67" s="2" t="s">
        <v>1175</v>
      </c>
      <c r="C67" s="2" t="s">
        <v>1159</v>
      </c>
      <c r="D67" t="s">
        <v>1171</v>
      </c>
      <c r="E67" t="s">
        <v>9</v>
      </c>
      <c r="F67" t="s">
        <v>1172</v>
      </c>
      <c r="G67" t="s">
        <v>15</v>
      </c>
      <c r="H67" t="s">
        <v>860</v>
      </c>
    </row>
    <row r="68" spans="2:8" x14ac:dyDescent="0.2">
      <c r="B68" s="2" t="s">
        <v>1175</v>
      </c>
      <c r="C68" s="2" t="s">
        <v>1159</v>
      </c>
      <c r="D68" t="s">
        <v>1180</v>
      </c>
      <c r="E68" s="6" t="s">
        <v>9</v>
      </c>
      <c r="F68" t="s">
        <v>1179</v>
      </c>
      <c r="G68" t="s">
        <v>14</v>
      </c>
      <c r="H68" t="s">
        <v>620</v>
      </c>
    </row>
    <row r="69" spans="2:8" x14ac:dyDescent="0.2">
      <c r="B69" s="2" t="s">
        <v>1175</v>
      </c>
      <c r="C69" s="2" t="s">
        <v>1159</v>
      </c>
      <c r="D69" t="s">
        <v>1181</v>
      </c>
      <c r="E69" t="s">
        <v>1090</v>
      </c>
      <c r="F69" t="s">
        <v>1182</v>
      </c>
      <c r="G69" t="s">
        <v>14</v>
      </c>
      <c r="H69" t="s">
        <v>1183</v>
      </c>
    </row>
    <row r="70" spans="2:8" x14ac:dyDescent="0.2">
      <c r="B70" s="2" t="s">
        <v>1184</v>
      </c>
      <c r="C70" s="2" t="s">
        <v>1159</v>
      </c>
      <c r="D70" t="s">
        <v>1186</v>
      </c>
      <c r="E70" t="s">
        <v>9</v>
      </c>
      <c r="F70" t="s">
        <v>1126</v>
      </c>
      <c r="G70" t="s">
        <v>14</v>
      </c>
      <c r="H70" t="s">
        <v>630</v>
      </c>
    </row>
    <row r="71" spans="2:8" x14ac:dyDescent="0.2">
      <c r="B71" s="2" t="s">
        <v>1184</v>
      </c>
      <c r="C71" s="2" t="s">
        <v>1159</v>
      </c>
      <c r="D71" t="s">
        <v>1187</v>
      </c>
      <c r="E71" t="s">
        <v>9</v>
      </c>
      <c r="F71" t="s">
        <v>1126</v>
      </c>
      <c r="G71" t="s">
        <v>14</v>
      </c>
      <c r="H71" t="s">
        <v>630</v>
      </c>
    </row>
    <row r="72" spans="2:8" x14ac:dyDescent="0.2">
      <c r="B72" s="2" t="s">
        <v>1184</v>
      </c>
      <c r="C72" s="2" t="s">
        <v>1159</v>
      </c>
      <c r="D72" t="s">
        <v>1171</v>
      </c>
      <c r="E72" t="s">
        <v>9</v>
      </c>
      <c r="F72" t="s">
        <v>1172</v>
      </c>
      <c r="G72" t="s">
        <v>15</v>
      </c>
      <c r="H72" t="s">
        <v>860</v>
      </c>
    </row>
    <row r="73" spans="2:8" x14ac:dyDescent="0.2">
      <c r="B73" s="2" t="s">
        <v>1188</v>
      </c>
      <c r="C73" s="2" t="s">
        <v>1159</v>
      </c>
      <c r="D73" t="s">
        <v>1121</v>
      </c>
      <c r="E73" t="s">
        <v>9</v>
      </c>
      <c r="F73" t="s">
        <v>1122</v>
      </c>
      <c r="G73" t="s">
        <v>13</v>
      </c>
      <c r="H73" t="s">
        <v>823</v>
      </c>
    </row>
    <row r="74" spans="2:8" x14ac:dyDescent="0.2">
      <c r="B74" s="2" t="s">
        <v>1188</v>
      </c>
      <c r="C74" s="2" t="s">
        <v>1159</v>
      </c>
      <c r="D74" t="s">
        <v>1129</v>
      </c>
      <c r="E74" t="s">
        <v>9</v>
      </c>
      <c r="F74" t="s">
        <v>1130</v>
      </c>
      <c r="G74" t="s">
        <v>14</v>
      </c>
      <c r="H74" t="s">
        <v>1131</v>
      </c>
    </row>
    <row r="75" spans="2:8" x14ac:dyDescent="0.2">
      <c r="B75" s="2" t="s">
        <v>1188</v>
      </c>
      <c r="C75" s="2" t="s">
        <v>1159</v>
      </c>
      <c r="D75" t="s">
        <v>1127</v>
      </c>
      <c r="E75" t="s">
        <v>9</v>
      </c>
      <c r="F75" t="s">
        <v>1128</v>
      </c>
      <c r="G75" t="s">
        <v>14</v>
      </c>
      <c r="H75" t="s">
        <v>630</v>
      </c>
    </row>
    <row r="76" spans="2:8" x14ac:dyDescent="0.2">
      <c r="B76" s="2" t="s">
        <v>1188</v>
      </c>
      <c r="C76" s="2" t="s">
        <v>1159</v>
      </c>
      <c r="D76" t="s">
        <v>1171</v>
      </c>
      <c r="E76" t="s">
        <v>9</v>
      </c>
      <c r="F76" t="s">
        <v>1172</v>
      </c>
      <c r="G76" t="s">
        <v>15</v>
      </c>
      <c r="H76" t="s">
        <v>860</v>
      </c>
    </row>
    <row r="77" spans="2:8" x14ac:dyDescent="0.2">
      <c r="B77" s="2" t="s">
        <v>1189</v>
      </c>
      <c r="C77" s="2" t="s">
        <v>1159</v>
      </c>
      <c r="D77" t="s">
        <v>1171</v>
      </c>
      <c r="E77" t="s">
        <v>9</v>
      </c>
      <c r="F77" t="s">
        <v>1172</v>
      </c>
      <c r="G77" t="s">
        <v>15</v>
      </c>
      <c r="H77" t="s">
        <v>860</v>
      </c>
    </row>
    <row r="78" spans="2:8" x14ac:dyDescent="0.2">
      <c r="B78" s="2" t="s">
        <v>1189</v>
      </c>
      <c r="C78" s="2" t="s">
        <v>1159</v>
      </c>
      <c r="D78" t="s">
        <v>1178</v>
      </c>
      <c r="E78" s="6" t="s">
        <v>9</v>
      </c>
      <c r="F78" t="s">
        <v>1179</v>
      </c>
      <c r="G78" t="s">
        <v>14</v>
      </c>
      <c r="H78" t="s">
        <v>620</v>
      </c>
    </row>
    <row r="79" spans="2:8" x14ac:dyDescent="0.2">
      <c r="B79" s="2" t="s">
        <v>1190</v>
      </c>
      <c r="C79" s="2" t="s">
        <v>1159</v>
      </c>
      <c r="D79" t="s">
        <v>1235</v>
      </c>
      <c r="E79" t="s">
        <v>9</v>
      </c>
      <c r="F79" t="s">
        <v>1192</v>
      </c>
      <c r="G79" t="s">
        <v>14</v>
      </c>
      <c r="H79" t="s">
        <v>1183</v>
      </c>
    </row>
    <row r="80" spans="2:8" x14ac:dyDescent="0.2">
      <c r="B80" s="2" t="s">
        <v>1190</v>
      </c>
      <c r="C80" s="2" t="s">
        <v>1159</v>
      </c>
      <c r="D80" t="s">
        <v>1127</v>
      </c>
      <c r="E80" t="s">
        <v>9</v>
      </c>
      <c r="F80" t="s">
        <v>1128</v>
      </c>
      <c r="G80" t="s">
        <v>14</v>
      </c>
      <c r="H80" t="s">
        <v>630</v>
      </c>
    </row>
    <row r="81" spans="2:8" x14ac:dyDescent="0.2">
      <c r="B81" s="2" t="s">
        <v>1190</v>
      </c>
      <c r="C81" s="2" t="s">
        <v>1159</v>
      </c>
      <c r="D81" t="s">
        <v>1180</v>
      </c>
      <c r="E81" s="6" t="s">
        <v>9</v>
      </c>
      <c r="F81" t="s">
        <v>1179</v>
      </c>
      <c r="G81" t="s">
        <v>14</v>
      </c>
      <c r="H81" t="s">
        <v>620</v>
      </c>
    </row>
    <row r="82" spans="2:8" x14ac:dyDescent="0.2">
      <c r="B82" s="2" t="s">
        <v>1190</v>
      </c>
      <c r="C82" s="2" t="s">
        <v>1159</v>
      </c>
      <c r="D82" t="s">
        <v>1176</v>
      </c>
      <c r="E82" s="6" t="s">
        <v>9</v>
      </c>
      <c r="F82" t="s">
        <v>1177</v>
      </c>
      <c r="G82" t="s">
        <v>14</v>
      </c>
      <c r="H82" t="s">
        <v>633</v>
      </c>
    </row>
    <row r="83" spans="2:8" x14ac:dyDescent="0.2">
      <c r="B83" s="2" t="s">
        <v>1190</v>
      </c>
      <c r="C83" s="2" t="s">
        <v>1159</v>
      </c>
      <c r="D83" t="s">
        <v>1193</v>
      </c>
      <c r="E83" s="6" t="s">
        <v>9</v>
      </c>
      <c r="F83" t="s">
        <v>1194</v>
      </c>
      <c r="G83" t="s">
        <v>14</v>
      </c>
      <c r="H83" t="s">
        <v>620</v>
      </c>
    </row>
    <row r="84" spans="2:8" x14ac:dyDescent="0.2">
      <c r="B84" s="2" t="s">
        <v>1190</v>
      </c>
      <c r="C84" s="2" t="s">
        <v>1159</v>
      </c>
      <c r="D84" t="s">
        <v>1181</v>
      </c>
      <c r="E84" t="s">
        <v>1090</v>
      </c>
      <c r="F84" t="s">
        <v>1182</v>
      </c>
      <c r="G84" t="s">
        <v>14</v>
      </c>
      <c r="H84" t="s">
        <v>1183</v>
      </c>
    </row>
    <row r="85" spans="2:8" x14ac:dyDescent="0.2">
      <c r="B85" s="2" t="s">
        <v>1195</v>
      </c>
      <c r="C85" s="2" t="s">
        <v>1159</v>
      </c>
      <c r="D85" t="s">
        <v>1127</v>
      </c>
      <c r="E85" t="s">
        <v>9</v>
      </c>
      <c r="F85" t="s">
        <v>1128</v>
      </c>
      <c r="G85" t="s">
        <v>14</v>
      </c>
      <c r="H85" t="s">
        <v>630</v>
      </c>
    </row>
    <row r="86" spans="2:8" x14ac:dyDescent="0.2">
      <c r="B86" s="2" t="s">
        <v>1195</v>
      </c>
      <c r="C86" s="2" t="s">
        <v>1159</v>
      </c>
      <c r="D86" t="s">
        <v>1178</v>
      </c>
      <c r="E86" s="6" t="s">
        <v>9</v>
      </c>
      <c r="F86" t="s">
        <v>1179</v>
      </c>
      <c r="G86" t="s">
        <v>14</v>
      </c>
      <c r="H86" t="s">
        <v>620</v>
      </c>
    </row>
    <row r="87" spans="2:8" x14ac:dyDescent="0.2">
      <c r="B87" s="2" t="s">
        <v>1195</v>
      </c>
      <c r="C87" s="2" t="s">
        <v>1159</v>
      </c>
      <c r="D87" t="s">
        <v>1196</v>
      </c>
      <c r="E87" t="s">
        <v>9</v>
      </c>
      <c r="F87" t="s">
        <v>1179</v>
      </c>
      <c r="G87" t="s">
        <v>14</v>
      </c>
      <c r="H87" t="s">
        <v>620</v>
      </c>
    </row>
    <row r="88" spans="2:8" x14ac:dyDescent="0.2">
      <c r="B88" s="2" t="s">
        <v>1197</v>
      </c>
      <c r="C88" s="2" t="s">
        <v>1159</v>
      </c>
      <c r="D88" t="s">
        <v>1127</v>
      </c>
      <c r="E88" t="s">
        <v>9</v>
      </c>
      <c r="F88" t="s">
        <v>1128</v>
      </c>
      <c r="G88" t="s">
        <v>14</v>
      </c>
      <c r="H88" t="s">
        <v>630</v>
      </c>
    </row>
    <row r="89" spans="2:8" x14ac:dyDescent="0.2">
      <c r="B89" s="2" t="s">
        <v>1197</v>
      </c>
      <c r="C89" s="2" t="s">
        <v>1159</v>
      </c>
      <c r="D89" t="s">
        <v>1171</v>
      </c>
      <c r="E89" t="s">
        <v>9</v>
      </c>
      <c r="F89" t="s">
        <v>1172</v>
      </c>
      <c r="G89" t="s">
        <v>15</v>
      </c>
      <c r="H89" t="s">
        <v>860</v>
      </c>
    </row>
    <row r="90" spans="2:8" x14ac:dyDescent="0.2">
      <c r="B90" s="2" t="s">
        <v>1197</v>
      </c>
      <c r="C90" s="2" t="s">
        <v>1159</v>
      </c>
      <c r="D90" t="s">
        <v>1198</v>
      </c>
      <c r="E90" s="6" t="s">
        <v>9</v>
      </c>
      <c r="F90" t="s">
        <v>1172</v>
      </c>
      <c r="G90" t="s">
        <v>15</v>
      </c>
      <c r="H90" t="s">
        <v>860</v>
      </c>
    </row>
    <row r="91" spans="2:8" x14ac:dyDescent="0.2">
      <c r="B91" s="2" t="s">
        <v>1197</v>
      </c>
      <c r="C91" s="2" t="s">
        <v>1159</v>
      </c>
      <c r="D91" t="s">
        <v>1199</v>
      </c>
      <c r="E91" t="s">
        <v>9</v>
      </c>
      <c r="F91" t="s">
        <v>1172</v>
      </c>
      <c r="G91" t="s">
        <v>13</v>
      </c>
      <c r="H91" t="s">
        <v>822</v>
      </c>
    </row>
  </sheetData>
  <autoFilter ref="B2:I91" xr:uid="{C438D6A9-AF46-4F46-820A-DFD99295D95B}"/>
  <dataValidations count="2">
    <dataValidation type="list" allowBlank="1" showInputMessage="1" showErrorMessage="1" sqref="G49 G51 G64 G73:G75 G80 G88 G85 G54 G45:G46 G43 G3:G38" xr:uid="{C3430886-BB92-9C4A-AE94-FA8B6A9EA43B}">
      <formula1>Departamentos</formula1>
    </dataValidation>
    <dataValidation type="list" allowBlank="1" showInputMessage="1" showErrorMessage="1" sqref="H49 H51 H73 H31:H38 H45:H46 H43 H4:H28" xr:uid="{628ECE33-3DFB-CC45-814A-304F868875F5}">
      <formula1>INDIRECT(Depa)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TIPO DE DESTINO" xr:uid="{47778D92-2E2C-5643-B4D8-0AF2054407F2}">
          <x14:formula1>
            <xm:f>LISTAS!$B$4:$B$9</xm:f>
          </x14:formula1>
          <xm:sqref>E64 E69 E73:E75 E80 E88 E84:E85 E43:E60 E3:E38</xm:sqref>
        </x14:dataValidation>
        <x14:dataValidation type="list" allowBlank="1" showInputMessage="1" showErrorMessage="1" xr:uid="{E91FC188-B1D6-2242-A2EB-944E33578447}">
          <x14:formula1>
            <xm:f>LISTAS!$D$4:$D$7</xm:f>
          </x14:formula1>
          <xm:sqref>C54:C69</xm:sqref>
        </x14:dataValidation>
        <x14:dataValidation type="list" allowBlank="1" showInputMessage="1" showErrorMessage="1" xr:uid="{B41AE8B0-BE24-504B-AE4D-2EDC15C226ED}">
          <x14:formula1>
            <xm:f>LISTAS!$D$4:$D$6</xm:f>
          </x14:formula1>
          <xm:sqref>C3:C53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A88C5-0C43-6E40-8A45-86C034AD5256}">
  <dimension ref="B1:BA158"/>
  <sheetViews>
    <sheetView topLeftCell="AF60" zoomScale="90" zoomScaleNormal="90" workbookViewId="0">
      <selection activeCell="AQ16" sqref="AQ16"/>
    </sheetView>
  </sheetViews>
  <sheetFormatPr baseColWidth="10" defaultRowHeight="16" x14ac:dyDescent="0.2"/>
  <cols>
    <col min="2" max="2" width="30" bestFit="1" customWidth="1"/>
    <col min="3" max="3" width="22" bestFit="1" customWidth="1"/>
    <col min="4" max="4" width="21.5" bestFit="1" customWidth="1"/>
    <col min="5" max="5" width="27.6640625" bestFit="1" customWidth="1"/>
    <col min="6" max="6" width="21.5" bestFit="1" customWidth="1"/>
    <col min="7" max="7" width="11.5" bestFit="1" customWidth="1"/>
    <col min="8" max="8" width="7.5" bestFit="1" customWidth="1"/>
    <col min="9" max="9" width="8.6640625" bestFit="1" customWidth="1"/>
    <col min="10" max="10" width="5.5" bestFit="1" customWidth="1"/>
    <col min="11" max="11" width="7.6640625" bestFit="1" customWidth="1"/>
    <col min="12" max="12" width="12" bestFit="1" customWidth="1"/>
    <col min="13" max="13" width="17.5" bestFit="1" customWidth="1"/>
    <col min="14" max="14" width="16" bestFit="1" customWidth="1"/>
    <col min="15" max="15" width="18.83203125" bestFit="1" customWidth="1"/>
    <col min="16" max="16" width="27.6640625" bestFit="1" customWidth="1"/>
    <col min="17" max="17" width="13.1640625" customWidth="1"/>
    <col min="18" max="18" width="6.83203125" bestFit="1" customWidth="1"/>
    <col min="19" max="19" width="9.1640625" bestFit="1" customWidth="1"/>
    <col min="20" max="20" width="11.6640625" bestFit="1" customWidth="1"/>
    <col min="21" max="21" width="6.33203125" bestFit="1" customWidth="1"/>
    <col min="22" max="22" width="11.6640625" bestFit="1" customWidth="1"/>
    <col min="23" max="23" width="8.5" bestFit="1" customWidth="1"/>
    <col min="24" max="24" width="7.83203125" bestFit="1" customWidth="1"/>
    <col min="25" max="25" width="5.5" bestFit="1" customWidth="1"/>
    <col min="26" max="26" width="9.83203125" bestFit="1" customWidth="1"/>
    <col min="27" max="27" width="8" bestFit="1" customWidth="1"/>
    <col min="28" max="28" width="7.1640625" bestFit="1" customWidth="1"/>
    <col min="29" max="29" width="13" bestFit="1" customWidth="1"/>
    <col min="30" max="30" width="13.83203125" bestFit="1" customWidth="1"/>
    <col min="31" max="31" width="12.6640625" bestFit="1" customWidth="1"/>
    <col min="32" max="32" width="11.6640625" bestFit="1" customWidth="1"/>
    <col min="33" max="33" width="11.33203125" bestFit="1" customWidth="1"/>
    <col min="34" max="34" width="19.33203125" bestFit="1" customWidth="1"/>
    <col min="35" max="35" width="18.5" bestFit="1" customWidth="1"/>
    <col min="36" max="36" width="5.83203125" bestFit="1" customWidth="1"/>
    <col min="37" max="37" width="10.5" bestFit="1" customWidth="1"/>
    <col min="38" max="38" width="7.83203125" bestFit="1" customWidth="1"/>
    <col min="39" max="39" width="9.83203125" bestFit="1" customWidth="1"/>
    <col min="40" max="40" width="11.5" bestFit="1" customWidth="1"/>
    <col min="41" max="41" width="5.6640625" bestFit="1" customWidth="1"/>
    <col min="42" max="42" width="12" bestFit="1" customWidth="1"/>
    <col min="43" max="43" width="14.83203125" bestFit="1" customWidth="1"/>
    <col min="44" max="44" width="27.6640625" bestFit="1" customWidth="1"/>
    <col min="45" max="45" width="16.5" bestFit="1" customWidth="1"/>
    <col min="46" max="46" width="9.83203125" bestFit="1" customWidth="1"/>
    <col min="47" max="47" width="16.5" bestFit="1" customWidth="1"/>
    <col min="48" max="48" width="21.6640625" bestFit="1" customWidth="1"/>
    <col min="49" max="49" width="26" bestFit="1" customWidth="1"/>
    <col min="50" max="50" width="11.1640625" bestFit="1" customWidth="1"/>
    <col min="51" max="51" width="8.6640625" bestFit="1" customWidth="1"/>
    <col min="52" max="52" width="24.6640625" bestFit="1" customWidth="1"/>
    <col min="53" max="53" width="10.1640625" bestFit="1" customWidth="1"/>
    <col min="54" max="54" width="5.5" bestFit="1" customWidth="1"/>
    <col min="55" max="55" width="7.6640625" bestFit="1" customWidth="1"/>
    <col min="56" max="56" width="12" bestFit="1" customWidth="1"/>
    <col min="57" max="57" width="27.6640625" bestFit="1" customWidth="1"/>
    <col min="58" max="58" width="25.6640625" bestFit="1" customWidth="1"/>
    <col min="59" max="59" width="17.1640625" bestFit="1" customWidth="1"/>
    <col min="60" max="60" width="24.6640625" bestFit="1" customWidth="1"/>
    <col min="61" max="61" width="26" bestFit="1" customWidth="1"/>
    <col min="62" max="62" width="15" bestFit="1" customWidth="1"/>
    <col min="63" max="63" width="20.1640625" bestFit="1" customWidth="1"/>
    <col min="64" max="64" width="19.6640625" bestFit="1" customWidth="1"/>
    <col min="65" max="65" width="23.5" bestFit="1" customWidth="1"/>
    <col min="66" max="66" width="14.1640625" bestFit="1" customWidth="1"/>
    <col min="67" max="67" width="14.83203125" bestFit="1" customWidth="1"/>
    <col min="68" max="68" width="21.83203125" bestFit="1" customWidth="1"/>
    <col min="69" max="69" width="18.1640625" bestFit="1" customWidth="1"/>
    <col min="70" max="70" width="26.1640625" bestFit="1" customWidth="1"/>
    <col min="71" max="71" width="23.83203125" bestFit="1" customWidth="1"/>
    <col min="72" max="72" width="10" bestFit="1" customWidth="1"/>
    <col min="73" max="73" width="7.6640625" bestFit="1" customWidth="1"/>
    <col min="74" max="74" width="14" bestFit="1" customWidth="1"/>
    <col min="75" max="75" width="9" bestFit="1" customWidth="1"/>
    <col min="76" max="76" width="7.33203125" bestFit="1" customWidth="1"/>
    <col min="77" max="77" width="16.33203125" bestFit="1" customWidth="1"/>
    <col min="78" max="78" width="22.33203125" bestFit="1" customWidth="1"/>
    <col min="79" max="79" width="25.6640625" bestFit="1" customWidth="1"/>
    <col min="80" max="81" width="19.33203125" bestFit="1" customWidth="1"/>
    <col min="82" max="82" width="10.5" bestFit="1" customWidth="1"/>
    <col min="83" max="83" width="9" bestFit="1" customWidth="1"/>
    <col min="84" max="84" width="12" bestFit="1" customWidth="1"/>
  </cols>
  <sheetData>
    <row r="1" spans="2:53" x14ac:dyDescent="0.2">
      <c r="AW1" s="7" t="s">
        <v>0</v>
      </c>
      <c r="AX1" t="s">
        <v>16</v>
      </c>
      <c r="AZ1" s="7" t="s">
        <v>0</v>
      </c>
      <c r="BA1" t="s">
        <v>18</v>
      </c>
    </row>
    <row r="3" spans="2:53" x14ac:dyDescent="0.2">
      <c r="B3" s="7" t="s">
        <v>1201</v>
      </c>
      <c r="C3" t="s">
        <v>1207</v>
      </c>
      <c r="E3" s="7" t="s">
        <v>1209</v>
      </c>
      <c r="F3" s="7" t="s">
        <v>1208</v>
      </c>
      <c r="P3" s="7" t="s">
        <v>1234</v>
      </c>
      <c r="Q3" s="7" t="s">
        <v>1208</v>
      </c>
      <c r="AR3" s="7" t="s">
        <v>1201</v>
      </c>
      <c r="AS3" t="s">
        <v>1200</v>
      </c>
      <c r="AW3" s="7" t="s">
        <v>1201</v>
      </c>
      <c r="AZ3" s="7" t="s">
        <v>1201</v>
      </c>
    </row>
    <row r="4" spans="2:53" x14ac:dyDescent="0.2">
      <c r="B4" s="8" t="s">
        <v>1189</v>
      </c>
      <c r="C4">
        <v>2</v>
      </c>
      <c r="E4" s="7" t="s">
        <v>1201</v>
      </c>
      <c r="F4" t="s">
        <v>16</v>
      </c>
      <c r="G4" t="s">
        <v>13</v>
      </c>
      <c r="H4" t="s">
        <v>18</v>
      </c>
      <c r="I4" t="s">
        <v>17</v>
      </c>
      <c r="J4" t="s">
        <v>14</v>
      </c>
      <c r="K4" t="s">
        <v>15</v>
      </c>
      <c r="L4" t="s">
        <v>1202</v>
      </c>
      <c r="O4" s="16"/>
      <c r="P4" s="7" t="s">
        <v>1201</v>
      </c>
      <c r="Q4" t="s">
        <v>823</v>
      </c>
      <c r="R4" t="s">
        <v>16</v>
      </c>
      <c r="S4" t="s">
        <v>24</v>
      </c>
      <c r="T4" t="s">
        <v>825</v>
      </c>
      <c r="U4" t="s">
        <v>1161</v>
      </c>
      <c r="V4" t="s">
        <v>630</v>
      </c>
      <c r="W4" t="s">
        <v>826</v>
      </c>
      <c r="X4" t="s">
        <v>1131</v>
      </c>
      <c r="Y4" t="s">
        <v>1022</v>
      </c>
      <c r="Z4" t="s">
        <v>827</v>
      </c>
      <c r="AA4" t="s">
        <v>1016</v>
      </c>
      <c r="AB4" t="s">
        <v>1055</v>
      </c>
      <c r="AC4" t="s">
        <v>899</v>
      </c>
      <c r="AD4" t="s">
        <v>860</v>
      </c>
      <c r="AE4" t="s">
        <v>633</v>
      </c>
      <c r="AF4" t="s">
        <v>1183</v>
      </c>
      <c r="AG4" t="s">
        <v>125</v>
      </c>
      <c r="AH4" t="s">
        <v>1166</v>
      </c>
      <c r="AI4" t="s">
        <v>1100</v>
      </c>
      <c r="AJ4" t="s">
        <v>29</v>
      </c>
      <c r="AK4" t="s">
        <v>831</v>
      </c>
      <c r="AL4" t="s">
        <v>832</v>
      </c>
      <c r="AM4" t="s">
        <v>212</v>
      </c>
      <c r="AN4" t="s">
        <v>620</v>
      </c>
      <c r="AO4" t="s">
        <v>822</v>
      </c>
      <c r="AP4" t="s">
        <v>1202</v>
      </c>
      <c r="AR4" s="8" t="s">
        <v>1101</v>
      </c>
      <c r="AS4">
        <v>1</v>
      </c>
      <c r="AW4" s="8" t="s">
        <v>1224</v>
      </c>
      <c r="AZ4" s="8" t="s">
        <v>1165</v>
      </c>
    </row>
    <row r="5" spans="2:53" x14ac:dyDescent="0.2">
      <c r="B5" s="8" t="s">
        <v>1195</v>
      </c>
      <c r="C5">
        <v>3</v>
      </c>
      <c r="E5" s="8" t="s">
        <v>1143</v>
      </c>
      <c r="G5">
        <v>1</v>
      </c>
      <c r="L5">
        <v>1</v>
      </c>
      <c r="O5" s="1"/>
      <c r="P5" s="8" t="s">
        <v>1143</v>
      </c>
      <c r="AK5">
        <v>1</v>
      </c>
      <c r="AP5">
        <v>1</v>
      </c>
      <c r="AR5" s="8" t="s">
        <v>1143</v>
      </c>
      <c r="AS5">
        <v>1</v>
      </c>
      <c r="AW5" s="8" t="s">
        <v>1226</v>
      </c>
      <c r="AZ5" s="8" t="s">
        <v>1164</v>
      </c>
    </row>
    <row r="6" spans="2:53" x14ac:dyDescent="0.2">
      <c r="B6" s="8" t="s">
        <v>1184</v>
      </c>
      <c r="C6">
        <v>3</v>
      </c>
      <c r="E6" s="8" t="s">
        <v>1178</v>
      </c>
      <c r="J6">
        <v>3</v>
      </c>
      <c r="L6">
        <v>3</v>
      </c>
      <c r="O6" s="1"/>
      <c r="P6" s="8" t="s">
        <v>1178</v>
      </c>
      <c r="AN6">
        <v>3</v>
      </c>
      <c r="AP6">
        <v>3</v>
      </c>
      <c r="AR6" s="8" t="s">
        <v>7</v>
      </c>
      <c r="AS6">
        <v>1</v>
      </c>
      <c r="AW6" s="8" t="s">
        <v>1221</v>
      </c>
      <c r="AZ6" s="8" t="s">
        <v>1162</v>
      </c>
    </row>
    <row r="7" spans="2:53" x14ac:dyDescent="0.2">
      <c r="B7" s="8" t="s">
        <v>1197</v>
      </c>
      <c r="C7">
        <v>4</v>
      </c>
      <c r="E7" s="8" t="s">
        <v>1174</v>
      </c>
      <c r="K7">
        <v>1</v>
      </c>
      <c r="L7">
        <v>1</v>
      </c>
      <c r="O7" s="1"/>
      <c r="P7" s="8" t="s">
        <v>1174</v>
      </c>
      <c r="AD7">
        <v>1</v>
      </c>
      <c r="AP7">
        <v>1</v>
      </c>
      <c r="AR7" s="8" t="s">
        <v>1174</v>
      </c>
      <c r="AS7">
        <v>1</v>
      </c>
      <c r="AW7" s="8" t="s">
        <v>1222</v>
      </c>
      <c r="AZ7" s="8" t="s">
        <v>1202</v>
      </c>
    </row>
    <row r="8" spans="2:53" x14ac:dyDescent="0.2">
      <c r="B8" s="8" t="s">
        <v>1188</v>
      </c>
      <c r="C8">
        <v>4</v>
      </c>
      <c r="E8" s="8" t="s">
        <v>1127</v>
      </c>
      <c r="J8">
        <v>6</v>
      </c>
      <c r="L8">
        <v>6</v>
      </c>
      <c r="O8" s="1"/>
      <c r="P8" s="8" t="s">
        <v>1127</v>
      </c>
      <c r="V8">
        <v>6</v>
      </c>
      <c r="AP8">
        <v>6</v>
      </c>
      <c r="AR8" s="8" t="s">
        <v>1139</v>
      </c>
      <c r="AS8">
        <v>1</v>
      </c>
      <c r="AW8" s="8" t="s">
        <v>1202</v>
      </c>
    </row>
    <row r="9" spans="2:53" x14ac:dyDescent="0.2">
      <c r="B9" s="8" t="s">
        <v>1190</v>
      </c>
      <c r="C9">
        <v>6</v>
      </c>
      <c r="E9" s="8" t="s">
        <v>1165</v>
      </c>
      <c r="H9">
        <v>1</v>
      </c>
      <c r="L9">
        <v>1</v>
      </c>
      <c r="O9" s="1"/>
      <c r="P9" s="8" t="s">
        <v>1165</v>
      </c>
      <c r="U9">
        <v>1</v>
      </c>
      <c r="AP9">
        <v>1</v>
      </c>
      <c r="AR9" s="8" t="s">
        <v>1165</v>
      </c>
      <c r="AS9">
        <v>1</v>
      </c>
    </row>
    <row r="10" spans="2:53" x14ac:dyDescent="0.2">
      <c r="B10" s="8" t="s">
        <v>1175</v>
      </c>
      <c r="C10">
        <v>6</v>
      </c>
      <c r="E10" s="8" t="s">
        <v>1129</v>
      </c>
      <c r="J10">
        <v>2</v>
      </c>
      <c r="L10">
        <v>2</v>
      </c>
      <c r="O10" s="1"/>
      <c r="P10" s="8" t="s">
        <v>1129</v>
      </c>
      <c r="X10">
        <v>2</v>
      </c>
      <c r="AP10">
        <v>2</v>
      </c>
      <c r="AR10" s="8" t="s">
        <v>1097</v>
      </c>
      <c r="AS10">
        <v>1</v>
      </c>
      <c r="AW10" s="7" t="s">
        <v>0</v>
      </c>
      <c r="AX10" t="s">
        <v>13</v>
      </c>
      <c r="AZ10" s="7" t="s">
        <v>0</v>
      </c>
      <c r="BA10" t="s">
        <v>17</v>
      </c>
    </row>
    <row r="11" spans="2:53" x14ac:dyDescent="0.2">
      <c r="B11" s="8" t="s">
        <v>1160</v>
      </c>
      <c r="C11">
        <v>10</v>
      </c>
      <c r="E11" s="8" t="s">
        <v>1135</v>
      </c>
      <c r="G11">
        <v>1</v>
      </c>
      <c r="L11">
        <v>1</v>
      </c>
      <c r="O11" s="1"/>
      <c r="P11" s="8" t="s">
        <v>1135</v>
      </c>
      <c r="Z11">
        <v>1</v>
      </c>
      <c r="AP11">
        <v>1</v>
      </c>
      <c r="AR11" s="8" t="s">
        <v>1135</v>
      </c>
      <c r="AS11">
        <v>1</v>
      </c>
    </row>
    <row r="12" spans="2:53" x14ac:dyDescent="0.2">
      <c r="B12" s="8" t="s">
        <v>1140</v>
      </c>
      <c r="C12">
        <v>11</v>
      </c>
      <c r="E12" s="8" t="s">
        <v>1087</v>
      </c>
      <c r="G12">
        <v>1</v>
      </c>
      <c r="L12">
        <v>1</v>
      </c>
      <c r="O12" s="1"/>
      <c r="P12" s="8" t="s">
        <v>1087</v>
      </c>
      <c r="W12">
        <v>1</v>
      </c>
      <c r="AP12">
        <v>1</v>
      </c>
      <c r="AR12" s="8" t="s">
        <v>1125</v>
      </c>
      <c r="AS12">
        <v>1</v>
      </c>
      <c r="AW12" s="7" t="s">
        <v>1201</v>
      </c>
      <c r="AZ12" s="7" t="s">
        <v>1201</v>
      </c>
    </row>
    <row r="13" spans="2:53" x14ac:dyDescent="0.2">
      <c r="B13" s="8" t="s">
        <v>19</v>
      </c>
      <c r="C13">
        <v>40</v>
      </c>
      <c r="E13" s="8" t="s">
        <v>1138</v>
      </c>
      <c r="G13">
        <v>2</v>
      </c>
      <c r="L13">
        <v>2</v>
      </c>
      <c r="O13" s="1"/>
      <c r="P13" s="8" t="s">
        <v>1138</v>
      </c>
      <c r="AK13">
        <v>2</v>
      </c>
      <c r="AP13">
        <v>2</v>
      </c>
      <c r="AR13" s="8" t="s">
        <v>1113</v>
      </c>
      <c r="AS13">
        <v>1</v>
      </c>
      <c r="AW13" s="8" t="s">
        <v>1143</v>
      </c>
      <c r="AZ13" s="8" t="s">
        <v>1170</v>
      </c>
    </row>
    <row r="14" spans="2:53" x14ac:dyDescent="0.2">
      <c r="B14" s="8" t="s">
        <v>1202</v>
      </c>
      <c r="C14">
        <v>89</v>
      </c>
      <c r="E14" s="8" t="s">
        <v>1113</v>
      </c>
      <c r="G14">
        <v>1</v>
      </c>
      <c r="L14">
        <v>1</v>
      </c>
      <c r="O14" s="1"/>
      <c r="P14" s="8" t="s">
        <v>1113</v>
      </c>
      <c r="Z14">
        <v>1</v>
      </c>
      <c r="AP14">
        <v>1</v>
      </c>
      <c r="AR14" s="8" t="s">
        <v>1124</v>
      </c>
      <c r="AS14">
        <v>1</v>
      </c>
      <c r="AW14" s="8" t="s">
        <v>1135</v>
      </c>
      <c r="AZ14" s="8" t="s">
        <v>1167</v>
      </c>
    </row>
    <row r="15" spans="2:53" x14ac:dyDescent="0.2">
      <c r="E15" s="8" t="s">
        <v>1099</v>
      </c>
      <c r="G15">
        <v>1</v>
      </c>
      <c r="L15">
        <v>1</v>
      </c>
      <c r="O15" s="1"/>
      <c r="P15" s="8" t="s">
        <v>1099</v>
      </c>
      <c r="AO15">
        <v>1</v>
      </c>
      <c r="AP15">
        <v>1</v>
      </c>
      <c r="AR15" s="8" t="s">
        <v>1095</v>
      </c>
      <c r="AS15">
        <v>1</v>
      </c>
      <c r="AW15" s="8" t="s">
        <v>1087</v>
      </c>
      <c r="AZ15" s="8" t="s">
        <v>1169</v>
      </c>
    </row>
    <row r="16" spans="2:53" x14ac:dyDescent="0.2">
      <c r="E16" s="8" t="s">
        <v>1164</v>
      </c>
      <c r="H16">
        <v>1</v>
      </c>
      <c r="L16">
        <v>1</v>
      </c>
      <c r="O16" s="1"/>
      <c r="P16" s="8" t="s">
        <v>1164</v>
      </c>
      <c r="U16">
        <v>1</v>
      </c>
      <c r="AP16">
        <v>1</v>
      </c>
      <c r="AR16" s="8" t="s">
        <v>1164</v>
      </c>
      <c r="AS16">
        <v>1</v>
      </c>
      <c r="AW16" s="8" t="s">
        <v>1138</v>
      </c>
      <c r="AZ16" s="8" t="s">
        <v>1168</v>
      </c>
    </row>
    <row r="17" spans="5:53" x14ac:dyDescent="0.2">
      <c r="E17" s="8" t="s">
        <v>1105</v>
      </c>
      <c r="G17">
        <v>1</v>
      </c>
      <c r="L17">
        <v>1</v>
      </c>
      <c r="O17" s="1"/>
      <c r="P17" s="8" t="s">
        <v>1105</v>
      </c>
      <c r="AK17">
        <v>1</v>
      </c>
      <c r="AP17">
        <v>1</v>
      </c>
      <c r="AR17" s="8" t="s">
        <v>1191</v>
      </c>
      <c r="AS17">
        <v>1</v>
      </c>
      <c r="AW17" s="8" t="s">
        <v>1113</v>
      </c>
      <c r="AZ17" s="8" t="s">
        <v>1202</v>
      </c>
    </row>
    <row r="18" spans="5:53" x14ac:dyDescent="0.2">
      <c r="E18" s="8" t="s">
        <v>1170</v>
      </c>
      <c r="I18">
        <v>1</v>
      </c>
      <c r="L18">
        <v>1</v>
      </c>
      <c r="O18" s="1"/>
      <c r="P18" s="8" t="s">
        <v>1170</v>
      </c>
      <c r="AH18">
        <v>1</v>
      </c>
      <c r="AP18">
        <v>1</v>
      </c>
      <c r="AR18" s="8" t="s">
        <v>1170</v>
      </c>
      <c r="AS18">
        <v>1</v>
      </c>
      <c r="AW18" s="8" t="s">
        <v>1099</v>
      </c>
    </row>
    <row r="19" spans="5:53" x14ac:dyDescent="0.2">
      <c r="E19" s="8" t="s">
        <v>1167</v>
      </c>
      <c r="I19">
        <v>1</v>
      </c>
      <c r="L19">
        <v>1</v>
      </c>
      <c r="O19" s="1"/>
      <c r="P19" s="8" t="s">
        <v>1167</v>
      </c>
      <c r="AH19">
        <v>1</v>
      </c>
      <c r="AP19">
        <v>1</v>
      </c>
      <c r="AR19" s="8" t="s">
        <v>1108</v>
      </c>
      <c r="AS19">
        <v>1</v>
      </c>
      <c r="AW19" s="8" t="s">
        <v>1105</v>
      </c>
    </row>
    <row r="20" spans="5:53" x14ac:dyDescent="0.2">
      <c r="E20" s="8" t="s">
        <v>1162</v>
      </c>
      <c r="H20">
        <v>1</v>
      </c>
      <c r="L20">
        <v>1</v>
      </c>
      <c r="O20" s="1"/>
      <c r="P20" s="8" t="s">
        <v>1162</v>
      </c>
      <c r="U20">
        <v>1</v>
      </c>
      <c r="AP20">
        <v>1</v>
      </c>
      <c r="AR20" s="8" t="s">
        <v>1162</v>
      </c>
      <c r="AS20">
        <v>1</v>
      </c>
      <c r="AW20" s="8" t="s">
        <v>1093</v>
      </c>
      <c r="AZ20" s="7" t="s">
        <v>0</v>
      </c>
      <c r="BA20" t="s">
        <v>14</v>
      </c>
    </row>
    <row r="21" spans="5:53" x14ac:dyDescent="0.2">
      <c r="E21" s="8" t="s">
        <v>1186</v>
      </c>
      <c r="J21">
        <v>1</v>
      </c>
      <c r="L21">
        <v>1</v>
      </c>
      <c r="O21" s="1"/>
      <c r="P21" s="8" t="s">
        <v>1186</v>
      </c>
      <c r="V21">
        <v>1</v>
      </c>
      <c r="AP21">
        <v>1</v>
      </c>
      <c r="AR21" s="8" t="s">
        <v>1106</v>
      </c>
      <c r="AS21">
        <v>1</v>
      </c>
      <c r="AW21" s="8" t="s">
        <v>1112</v>
      </c>
    </row>
    <row r="22" spans="5:53" x14ac:dyDescent="0.2">
      <c r="E22" s="8" t="s">
        <v>1093</v>
      </c>
      <c r="G22">
        <v>1</v>
      </c>
      <c r="L22">
        <v>1</v>
      </c>
      <c r="O22" s="1"/>
      <c r="P22" s="8" t="s">
        <v>1093</v>
      </c>
      <c r="Z22">
        <v>1</v>
      </c>
      <c r="AP22">
        <v>1</v>
      </c>
      <c r="AR22" s="8" t="s">
        <v>1093</v>
      </c>
      <c r="AS22">
        <v>1</v>
      </c>
      <c r="AW22" s="8" t="s">
        <v>1114</v>
      </c>
      <c r="AZ22" s="7" t="s">
        <v>1201</v>
      </c>
    </row>
    <row r="23" spans="5:53" x14ac:dyDescent="0.2">
      <c r="E23" s="8" t="s">
        <v>1112</v>
      </c>
      <c r="G23">
        <v>1</v>
      </c>
      <c r="L23">
        <v>1</v>
      </c>
      <c r="O23" s="1"/>
      <c r="P23" s="8" t="s">
        <v>1112</v>
      </c>
      <c r="AO23">
        <v>1</v>
      </c>
      <c r="AP23">
        <v>1</v>
      </c>
      <c r="AR23" s="8" t="s">
        <v>1152</v>
      </c>
      <c r="AS23">
        <v>1</v>
      </c>
      <c r="AW23" s="8" t="s">
        <v>1117</v>
      </c>
      <c r="AZ23" s="8" t="s">
        <v>1178</v>
      </c>
    </row>
    <row r="24" spans="5:53" x14ac:dyDescent="0.2">
      <c r="E24" s="8" t="s">
        <v>1114</v>
      </c>
      <c r="G24">
        <v>2</v>
      </c>
      <c r="L24">
        <v>2</v>
      </c>
      <c r="O24" s="1"/>
      <c r="P24" s="8" t="s">
        <v>1114</v>
      </c>
      <c r="AO24">
        <v>2</v>
      </c>
      <c r="AP24">
        <v>2</v>
      </c>
      <c r="AR24" s="8" t="s">
        <v>1117</v>
      </c>
      <c r="AS24">
        <v>1</v>
      </c>
      <c r="AW24" s="8" t="s">
        <v>1154</v>
      </c>
      <c r="AZ24" s="8" t="s">
        <v>1127</v>
      </c>
    </row>
    <row r="25" spans="5:53" x14ac:dyDescent="0.2">
      <c r="E25" s="8" t="s">
        <v>1117</v>
      </c>
      <c r="G25">
        <v>1</v>
      </c>
      <c r="L25">
        <v>1</v>
      </c>
      <c r="O25" s="1"/>
      <c r="P25" s="8" t="s">
        <v>1117</v>
      </c>
      <c r="Y25">
        <v>1</v>
      </c>
      <c r="AP25">
        <v>1</v>
      </c>
      <c r="AR25" s="8" t="s">
        <v>1134</v>
      </c>
      <c r="AS25">
        <v>1</v>
      </c>
      <c r="AW25" s="8" t="s">
        <v>1110</v>
      </c>
      <c r="AZ25" s="8" t="s">
        <v>1129</v>
      </c>
    </row>
    <row r="26" spans="5:53" x14ac:dyDescent="0.2">
      <c r="E26" s="8" t="s">
        <v>1224</v>
      </c>
      <c r="F26">
        <v>1</v>
      </c>
      <c r="L26">
        <v>1</v>
      </c>
      <c r="O26" s="1"/>
      <c r="P26" s="8" t="s">
        <v>1224</v>
      </c>
      <c r="R26">
        <v>1</v>
      </c>
      <c r="AP26">
        <v>1</v>
      </c>
      <c r="AR26" s="8" t="s">
        <v>1226</v>
      </c>
      <c r="AS26">
        <v>1</v>
      </c>
      <c r="AW26" s="8" t="s">
        <v>1199</v>
      </c>
      <c r="AZ26" s="8" t="s">
        <v>1186</v>
      </c>
    </row>
    <row r="27" spans="5:53" x14ac:dyDescent="0.2">
      <c r="E27" s="8" t="s">
        <v>1226</v>
      </c>
      <c r="F27">
        <v>1</v>
      </c>
      <c r="L27">
        <v>1</v>
      </c>
      <c r="O27" s="1"/>
      <c r="P27" s="8" t="s">
        <v>1226</v>
      </c>
      <c r="S27">
        <v>1</v>
      </c>
      <c r="AP27">
        <v>1</v>
      </c>
      <c r="AR27" s="8" t="s">
        <v>1136</v>
      </c>
      <c r="AS27">
        <v>1</v>
      </c>
      <c r="AW27" s="8" t="s">
        <v>1137</v>
      </c>
      <c r="AZ27" s="8" t="s">
        <v>1196</v>
      </c>
    </row>
    <row r="28" spans="5:53" x14ac:dyDescent="0.2">
      <c r="E28" s="8" t="s">
        <v>1196</v>
      </c>
      <c r="J28">
        <v>1</v>
      </c>
      <c r="L28">
        <v>1</v>
      </c>
      <c r="O28" s="1"/>
      <c r="P28" s="8" t="s">
        <v>1196</v>
      </c>
      <c r="AN28">
        <v>1</v>
      </c>
      <c r="AP28">
        <v>1</v>
      </c>
      <c r="AR28" s="8" t="s">
        <v>1154</v>
      </c>
      <c r="AS28">
        <v>1</v>
      </c>
      <c r="AW28" s="8" t="s">
        <v>1092</v>
      </c>
      <c r="AZ28" s="8" t="s">
        <v>1191</v>
      </c>
    </row>
    <row r="29" spans="5:53" x14ac:dyDescent="0.2">
      <c r="E29" s="8" t="s">
        <v>1154</v>
      </c>
      <c r="G29">
        <v>1</v>
      </c>
      <c r="L29">
        <v>1</v>
      </c>
      <c r="O29" s="1"/>
      <c r="P29" s="8" t="s">
        <v>1154</v>
      </c>
      <c r="AK29">
        <v>1</v>
      </c>
      <c r="AP29">
        <v>1</v>
      </c>
      <c r="AR29" s="8" t="s">
        <v>1221</v>
      </c>
      <c r="AS29">
        <v>1</v>
      </c>
      <c r="AW29" s="8" t="s">
        <v>1156</v>
      </c>
      <c r="AZ29" s="8" t="s">
        <v>1181</v>
      </c>
    </row>
    <row r="30" spans="5:53" x14ac:dyDescent="0.2">
      <c r="E30" s="8" t="s">
        <v>1110</v>
      </c>
      <c r="G30">
        <v>1</v>
      </c>
      <c r="L30">
        <v>1</v>
      </c>
      <c r="P30" s="8" t="s">
        <v>1110</v>
      </c>
      <c r="AA30">
        <v>1</v>
      </c>
      <c r="AP30">
        <v>1</v>
      </c>
      <c r="AR30" s="8" t="s">
        <v>1199</v>
      </c>
      <c r="AS30">
        <v>1</v>
      </c>
      <c r="AW30" s="8" t="s">
        <v>1089</v>
      </c>
      <c r="AZ30" s="8" t="s">
        <v>1180</v>
      </c>
    </row>
    <row r="31" spans="5:53" x14ac:dyDescent="0.2">
      <c r="E31" s="8" t="s">
        <v>1199</v>
      </c>
      <c r="G31">
        <v>1</v>
      </c>
      <c r="L31">
        <v>1</v>
      </c>
      <c r="P31" s="8" t="s">
        <v>1199</v>
      </c>
      <c r="AO31">
        <v>1</v>
      </c>
      <c r="AP31">
        <v>1</v>
      </c>
      <c r="AR31" s="8" t="s">
        <v>1107</v>
      </c>
      <c r="AS31">
        <v>1</v>
      </c>
      <c r="AW31" s="8" t="s">
        <v>1121</v>
      </c>
      <c r="AZ31" s="8" t="s">
        <v>1176</v>
      </c>
    </row>
    <row r="32" spans="5:53" x14ac:dyDescent="0.2">
      <c r="E32" s="8" t="s">
        <v>1137</v>
      </c>
      <c r="G32">
        <v>1</v>
      </c>
      <c r="L32">
        <v>1</v>
      </c>
      <c r="P32" s="8" t="s">
        <v>1137</v>
      </c>
      <c r="AB32">
        <v>1</v>
      </c>
      <c r="AP32">
        <v>1</v>
      </c>
      <c r="AR32" s="8" t="s">
        <v>1092</v>
      </c>
      <c r="AS32">
        <v>1</v>
      </c>
      <c r="AW32" s="8" t="s">
        <v>1101</v>
      </c>
      <c r="AZ32" s="8" t="s">
        <v>1187</v>
      </c>
    </row>
    <row r="33" spans="5:53" x14ac:dyDescent="0.2">
      <c r="E33" s="8" t="s">
        <v>1092</v>
      </c>
      <c r="G33">
        <v>1</v>
      </c>
      <c r="L33">
        <v>1</v>
      </c>
      <c r="P33" s="8" t="s">
        <v>1092</v>
      </c>
      <c r="Z33">
        <v>1</v>
      </c>
      <c r="AP33">
        <v>1</v>
      </c>
      <c r="AR33" s="8" t="s">
        <v>1150</v>
      </c>
      <c r="AS33">
        <v>1</v>
      </c>
      <c r="AW33" s="8" t="s">
        <v>7</v>
      </c>
      <c r="AZ33" s="8" t="s">
        <v>1193</v>
      </c>
    </row>
    <row r="34" spans="5:53" x14ac:dyDescent="0.2">
      <c r="E34" s="8" t="s">
        <v>1156</v>
      </c>
      <c r="G34">
        <v>1</v>
      </c>
      <c r="L34">
        <v>1</v>
      </c>
      <c r="P34" s="8" t="s">
        <v>1156</v>
      </c>
      <c r="AI34">
        <v>1</v>
      </c>
      <c r="AP34">
        <v>1</v>
      </c>
      <c r="AR34" s="8" t="s">
        <v>1169</v>
      </c>
      <c r="AS34">
        <v>1</v>
      </c>
      <c r="AW34" s="8" t="s">
        <v>1139</v>
      </c>
      <c r="AZ34" s="8" t="s">
        <v>1202</v>
      </c>
    </row>
    <row r="35" spans="5:53" x14ac:dyDescent="0.2">
      <c r="E35" s="8" t="s">
        <v>1169</v>
      </c>
      <c r="I35">
        <v>1</v>
      </c>
      <c r="L35">
        <v>1</v>
      </c>
      <c r="P35" s="8" t="s">
        <v>1169</v>
      </c>
      <c r="AH35">
        <v>1</v>
      </c>
      <c r="AP35">
        <v>1</v>
      </c>
      <c r="AR35" s="8" t="s">
        <v>1198</v>
      </c>
      <c r="AS35">
        <v>1</v>
      </c>
      <c r="AW35" s="8" t="s">
        <v>1097</v>
      </c>
    </row>
    <row r="36" spans="5:53" x14ac:dyDescent="0.2">
      <c r="E36" s="8" t="s">
        <v>1089</v>
      </c>
      <c r="G36">
        <v>2</v>
      </c>
      <c r="L36">
        <v>2</v>
      </c>
      <c r="P36" s="8" t="s">
        <v>1089</v>
      </c>
      <c r="Z36">
        <v>2</v>
      </c>
      <c r="AP36">
        <v>2</v>
      </c>
      <c r="AR36" s="8" t="s">
        <v>1099</v>
      </c>
      <c r="AS36">
        <v>1</v>
      </c>
      <c r="AW36" s="8" t="s">
        <v>1125</v>
      </c>
    </row>
    <row r="37" spans="5:53" x14ac:dyDescent="0.2">
      <c r="E37" s="8" t="s">
        <v>1121</v>
      </c>
      <c r="G37">
        <v>2</v>
      </c>
      <c r="L37">
        <v>2</v>
      </c>
      <c r="P37" s="8" t="s">
        <v>1121</v>
      </c>
      <c r="Q37">
        <v>2</v>
      </c>
      <c r="AP37">
        <v>2</v>
      </c>
      <c r="AR37" s="8" t="s">
        <v>1142</v>
      </c>
      <c r="AS37">
        <v>1</v>
      </c>
      <c r="AW37" s="8" t="s">
        <v>1095</v>
      </c>
      <c r="AZ37" s="7" t="s">
        <v>0</v>
      </c>
      <c r="BA37" t="s">
        <v>15</v>
      </c>
    </row>
    <row r="38" spans="5:53" x14ac:dyDescent="0.2">
      <c r="E38" s="8" t="s">
        <v>1101</v>
      </c>
      <c r="G38">
        <v>1</v>
      </c>
      <c r="L38">
        <v>1</v>
      </c>
      <c r="P38" s="8" t="s">
        <v>1101</v>
      </c>
      <c r="AI38">
        <v>1</v>
      </c>
      <c r="AP38">
        <v>1</v>
      </c>
      <c r="AR38" s="8" t="s">
        <v>1167</v>
      </c>
      <c r="AS38">
        <v>1</v>
      </c>
      <c r="AW38" s="8" t="s">
        <v>1108</v>
      </c>
    </row>
    <row r="39" spans="5:53" x14ac:dyDescent="0.2">
      <c r="E39" s="8" t="s">
        <v>7</v>
      </c>
      <c r="G39">
        <v>1</v>
      </c>
      <c r="L39">
        <v>1</v>
      </c>
      <c r="P39" s="8" t="s">
        <v>7</v>
      </c>
      <c r="Z39">
        <v>1</v>
      </c>
      <c r="AP39">
        <v>1</v>
      </c>
      <c r="AR39" s="8" t="s">
        <v>1123</v>
      </c>
      <c r="AS39">
        <v>1</v>
      </c>
      <c r="AW39" s="8" t="s">
        <v>1106</v>
      </c>
      <c r="AZ39" s="7" t="s">
        <v>1201</v>
      </c>
    </row>
    <row r="40" spans="5:53" x14ac:dyDescent="0.2">
      <c r="E40" s="8" t="s">
        <v>1139</v>
      </c>
      <c r="G40">
        <v>1</v>
      </c>
      <c r="L40">
        <v>1</v>
      </c>
      <c r="P40" s="8" t="s">
        <v>1139</v>
      </c>
      <c r="AG40">
        <v>1</v>
      </c>
      <c r="AP40">
        <v>1</v>
      </c>
      <c r="AR40" s="8" t="s">
        <v>1112</v>
      </c>
      <c r="AS40">
        <v>1</v>
      </c>
      <c r="AW40" s="8" t="s">
        <v>1152</v>
      </c>
      <c r="AZ40" s="8" t="s">
        <v>1174</v>
      </c>
    </row>
    <row r="41" spans="5:53" x14ac:dyDescent="0.2">
      <c r="E41" s="8" t="s">
        <v>1097</v>
      </c>
      <c r="G41">
        <v>1</v>
      </c>
      <c r="L41">
        <v>1</v>
      </c>
      <c r="P41" s="8" t="s">
        <v>1097</v>
      </c>
      <c r="AC41">
        <v>1</v>
      </c>
      <c r="AP41">
        <v>1</v>
      </c>
      <c r="AR41" s="8" t="s">
        <v>1222</v>
      </c>
      <c r="AS41">
        <v>1</v>
      </c>
      <c r="AW41" s="8" t="s">
        <v>1134</v>
      </c>
      <c r="AZ41" s="8" t="s">
        <v>1171</v>
      </c>
    </row>
    <row r="42" spans="5:53" x14ac:dyDescent="0.2">
      <c r="E42" s="8" t="s">
        <v>1125</v>
      </c>
      <c r="G42">
        <v>1</v>
      </c>
      <c r="L42">
        <v>1</v>
      </c>
      <c r="P42" s="8" t="s">
        <v>1125</v>
      </c>
      <c r="AC42">
        <v>1</v>
      </c>
      <c r="AP42">
        <v>1</v>
      </c>
      <c r="AR42" s="8" t="s">
        <v>1196</v>
      </c>
      <c r="AS42">
        <v>1</v>
      </c>
      <c r="AW42" s="8" t="s">
        <v>1136</v>
      </c>
      <c r="AZ42" s="8" t="s">
        <v>1198</v>
      </c>
    </row>
    <row r="43" spans="5:53" x14ac:dyDescent="0.2">
      <c r="E43" s="8" t="s">
        <v>1095</v>
      </c>
      <c r="G43">
        <v>1</v>
      </c>
      <c r="L43">
        <v>1</v>
      </c>
      <c r="P43" s="8" t="s">
        <v>1095</v>
      </c>
      <c r="T43">
        <v>1</v>
      </c>
      <c r="AP43">
        <v>1</v>
      </c>
      <c r="AR43" s="8" t="s">
        <v>1210</v>
      </c>
      <c r="AS43">
        <v>1</v>
      </c>
      <c r="AW43" s="8" t="s">
        <v>1107</v>
      </c>
      <c r="AZ43" s="8" t="s">
        <v>1210</v>
      </c>
    </row>
    <row r="44" spans="5:53" x14ac:dyDescent="0.2">
      <c r="E44" s="8" t="s">
        <v>1191</v>
      </c>
      <c r="J44">
        <v>1</v>
      </c>
      <c r="L44">
        <v>1</v>
      </c>
      <c r="P44" s="8" t="s">
        <v>1191</v>
      </c>
      <c r="AF44">
        <v>1</v>
      </c>
      <c r="AP44">
        <v>1</v>
      </c>
      <c r="AR44" s="8" t="s">
        <v>1137</v>
      </c>
      <c r="AS44">
        <v>1</v>
      </c>
      <c r="AW44" s="8" t="s">
        <v>1150</v>
      </c>
      <c r="AZ44" s="8" t="s">
        <v>1202</v>
      </c>
    </row>
    <row r="45" spans="5:53" x14ac:dyDescent="0.2">
      <c r="E45" s="8" t="s">
        <v>1181</v>
      </c>
      <c r="J45">
        <v>2</v>
      </c>
      <c r="L45">
        <v>2</v>
      </c>
      <c r="P45" s="8" t="s">
        <v>1181</v>
      </c>
      <c r="AF45">
        <v>2</v>
      </c>
      <c r="AP45">
        <v>2</v>
      </c>
      <c r="AR45" s="8" t="s">
        <v>1102</v>
      </c>
      <c r="AS45">
        <v>1</v>
      </c>
      <c r="AW45" s="8" t="s">
        <v>1142</v>
      </c>
    </row>
    <row r="46" spans="5:53" x14ac:dyDescent="0.2">
      <c r="E46" s="8" t="s">
        <v>1108</v>
      </c>
      <c r="G46">
        <v>1</v>
      </c>
      <c r="L46">
        <v>1</v>
      </c>
      <c r="P46" s="8" t="s">
        <v>1108</v>
      </c>
      <c r="AB46">
        <v>1</v>
      </c>
      <c r="AP46">
        <v>1</v>
      </c>
      <c r="AR46" s="8" t="s">
        <v>1087</v>
      </c>
      <c r="AS46">
        <v>1</v>
      </c>
      <c r="AW46" s="8" t="s">
        <v>1158</v>
      </c>
    </row>
    <row r="47" spans="5:53" x14ac:dyDescent="0.2">
      <c r="E47" s="8" t="s">
        <v>1180</v>
      </c>
      <c r="J47">
        <v>2</v>
      </c>
      <c r="L47">
        <v>2</v>
      </c>
      <c r="P47" s="8" t="s">
        <v>1180</v>
      </c>
      <c r="AN47">
        <v>2</v>
      </c>
      <c r="AP47">
        <v>2</v>
      </c>
      <c r="AR47" s="8" t="s">
        <v>1132</v>
      </c>
      <c r="AS47">
        <v>1</v>
      </c>
      <c r="AW47" s="8" t="s">
        <v>1123</v>
      </c>
      <c r="AZ47" s="7" t="s">
        <v>0</v>
      </c>
      <c r="BA47" t="s">
        <v>15</v>
      </c>
    </row>
    <row r="48" spans="5:53" x14ac:dyDescent="0.2">
      <c r="E48" s="8" t="s">
        <v>1171</v>
      </c>
      <c r="K48">
        <v>6</v>
      </c>
      <c r="L48">
        <v>6</v>
      </c>
      <c r="P48" s="8" t="s">
        <v>1171</v>
      </c>
      <c r="AD48">
        <v>6</v>
      </c>
      <c r="AP48">
        <v>6</v>
      </c>
      <c r="AR48" s="8" t="s">
        <v>1186</v>
      </c>
      <c r="AS48">
        <v>1</v>
      </c>
      <c r="AW48" s="8" t="s">
        <v>1102</v>
      </c>
    </row>
    <row r="49" spans="5:52" x14ac:dyDescent="0.2">
      <c r="E49" s="8" t="s">
        <v>1106</v>
      </c>
      <c r="G49">
        <v>1</v>
      </c>
      <c r="L49">
        <v>1</v>
      </c>
      <c r="P49" s="8" t="s">
        <v>1106</v>
      </c>
      <c r="Q49">
        <v>1</v>
      </c>
      <c r="AP49">
        <v>1</v>
      </c>
      <c r="AR49" s="8" t="s">
        <v>1119</v>
      </c>
      <c r="AS49">
        <v>1</v>
      </c>
      <c r="AW49" s="8" t="s">
        <v>1132</v>
      </c>
      <c r="AZ49" s="7" t="s">
        <v>1201</v>
      </c>
    </row>
    <row r="50" spans="5:52" x14ac:dyDescent="0.2">
      <c r="E50" s="8" t="s">
        <v>1152</v>
      </c>
      <c r="G50">
        <v>1</v>
      </c>
      <c r="L50">
        <v>1</v>
      </c>
      <c r="P50" s="8" t="s">
        <v>1152</v>
      </c>
      <c r="AG50">
        <v>1</v>
      </c>
      <c r="AP50">
        <v>1</v>
      </c>
      <c r="AR50" s="8" t="s">
        <v>1110</v>
      </c>
      <c r="AS50">
        <v>1</v>
      </c>
      <c r="AW50" s="8" t="s">
        <v>1119</v>
      </c>
      <c r="AZ50" s="8" t="s">
        <v>1174</v>
      </c>
    </row>
    <row r="51" spans="5:52" x14ac:dyDescent="0.2">
      <c r="E51" s="8" t="s">
        <v>1134</v>
      </c>
      <c r="G51">
        <v>1</v>
      </c>
      <c r="L51">
        <v>1</v>
      </c>
      <c r="P51" s="8" t="s">
        <v>1134</v>
      </c>
      <c r="AM51">
        <v>1</v>
      </c>
      <c r="AP51">
        <v>1</v>
      </c>
      <c r="AR51" s="8" t="s">
        <v>1115</v>
      </c>
      <c r="AS51">
        <v>1</v>
      </c>
      <c r="AW51" s="8" t="s">
        <v>1098</v>
      </c>
      <c r="AZ51" s="8" t="s">
        <v>1171</v>
      </c>
    </row>
    <row r="52" spans="5:52" x14ac:dyDescent="0.2">
      <c r="E52" s="8" t="s">
        <v>1136</v>
      </c>
      <c r="G52">
        <v>1</v>
      </c>
      <c r="L52">
        <v>1</v>
      </c>
      <c r="P52" s="8" t="s">
        <v>1136</v>
      </c>
      <c r="Y52">
        <v>1</v>
      </c>
      <c r="AP52">
        <v>1</v>
      </c>
      <c r="AR52" s="8" t="s">
        <v>1105</v>
      </c>
      <c r="AS52">
        <v>1</v>
      </c>
      <c r="AW52" s="8" t="s">
        <v>1115</v>
      </c>
      <c r="AZ52" s="8" t="s">
        <v>1198</v>
      </c>
    </row>
    <row r="53" spans="5:52" x14ac:dyDescent="0.2">
      <c r="E53" s="8" t="s">
        <v>1221</v>
      </c>
      <c r="F53">
        <v>1</v>
      </c>
      <c r="L53">
        <v>1</v>
      </c>
      <c r="P53" s="8" t="s">
        <v>1221</v>
      </c>
      <c r="AJ53">
        <v>1</v>
      </c>
      <c r="AP53">
        <v>1</v>
      </c>
      <c r="AR53" s="8" t="s">
        <v>1168</v>
      </c>
      <c r="AS53">
        <v>1</v>
      </c>
      <c r="AW53" s="8" t="s">
        <v>1124</v>
      </c>
      <c r="AZ53" s="8" t="s">
        <v>1210</v>
      </c>
    </row>
    <row r="54" spans="5:52" x14ac:dyDescent="0.2">
      <c r="E54" s="8" t="s">
        <v>1107</v>
      </c>
      <c r="G54">
        <v>1</v>
      </c>
      <c r="L54">
        <v>1</v>
      </c>
      <c r="P54" s="8" t="s">
        <v>1107</v>
      </c>
      <c r="AB54">
        <v>1</v>
      </c>
      <c r="AP54">
        <v>1</v>
      </c>
      <c r="AR54" s="8" t="s">
        <v>1156</v>
      </c>
      <c r="AS54">
        <v>1</v>
      </c>
      <c r="AW54" s="8" t="s">
        <v>1202</v>
      </c>
      <c r="AZ54" s="8" t="s">
        <v>1202</v>
      </c>
    </row>
    <row r="55" spans="5:52" x14ac:dyDescent="0.2">
      <c r="E55" s="8" t="s">
        <v>1150</v>
      </c>
      <c r="G55">
        <v>1</v>
      </c>
      <c r="L55">
        <v>1</v>
      </c>
      <c r="P55" s="8" t="s">
        <v>1150</v>
      </c>
      <c r="AO55">
        <v>1</v>
      </c>
      <c r="AP55">
        <v>1</v>
      </c>
      <c r="AR55" s="8" t="s">
        <v>1187</v>
      </c>
      <c r="AS55">
        <v>1</v>
      </c>
    </row>
    <row r="56" spans="5:52" x14ac:dyDescent="0.2">
      <c r="E56" s="8" t="s">
        <v>1198</v>
      </c>
      <c r="K56">
        <v>1</v>
      </c>
      <c r="L56">
        <v>1</v>
      </c>
      <c r="P56" s="8" t="s">
        <v>1198</v>
      </c>
      <c r="AD56">
        <v>1</v>
      </c>
      <c r="AP56">
        <v>1</v>
      </c>
      <c r="AR56" s="8" t="s">
        <v>1224</v>
      </c>
      <c r="AS56">
        <v>1</v>
      </c>
      <c r="AW56" s="111" t="s">
        <v>1936</v>
      </c>
    </row>
    <row r="57" spans="5:52" x14ac:dyDescent="0.2">
      <c r="E57" s="8" t="s">
        <v>1142</v>
      </c>
      <c r="G57">
        <v>1</v>
      </c>
      <c r="L57">
        <v>1</v>
      </c>
      <c r="P57" s="8" t="s">
        <v>1142</v>
      </c>
      <c r="AL57">
        <v>1</v>
      </c>
      <c r="AP57">
        <v>1</v>
      </c>
      <c r="AR57" s="8" t="s">
        <v>1193</v>
      </c>
      <c r="AS57">
        <v>1</v>
      </c>
    </row>
    <row r="58" spans="5:52" x14ac:dyDescent="0.2">
      <c r="E58" s="8" t="s">
        <v>1158</v>
      </c>
      <c r="G58">
        <v>2</v>
      </c>
      <c r="L58">
        <v>2</v>
      </c>
      <c r="P58" s="8" t="s">
        <v>1158</v>
      </c>
      <c r="AI58">
        <v>2</v>
      </c>
      <c r="AP58">
        <v>2</v>
      </c>
      <c r="AR58" s="8" t="s">
        <v>1138</v>
      </c>
      <c r="AS58">
        <v>2</v>
      </c>
    </row>
    <row r="59" spans="5:52" x14ac:dyDescent="0.2">
      <c r="E59" s="8" t="s">
        <v>1123</v>
      </c>
      <c r="G59">
        <v>1</v>
      </c>
      <c r="L59">
        <v>1</v>
      </c>
      <c r="P59" s="8" t="s">
        <v>1123</v>
      </c>
      <c r="AO59">
        <v>1</v>
      </c>
      <c r="AP59">
        <v>1</v>
      </c>
      <c r="AR59" s="8" t="s">
        <v>1181</v>
      </c>
      <c r="AS59">
        <v>2</v>
      </c>
    </row>
    <row r="60" spans="5:52" x14ac:dyDescent="0.2">
      <c r="E60" s="8" t="s">
        <v>1222</v>
      </c>
      <c r="F60">
        <v>1</v>
      </c>
      <c r="L60">
        <v>1</v>
      </c>
      <c r="P60" s="8" t="s">
        <v>1222</v>
      </c>
      <c r="R60">
        <v>1</v>
      </c>
      <c r="AP60">
        <v>1</v>
      </c>
      <c r="AR60" s="8" t="s">
        <v>1098</v>
      </c>
      <c r="AS60">
        <v>2</v>
      </c>
    </row>
    <row r="61" spans="5:52" x14ac:dyDescent="0.2">
      <c r="E61" s="8" t="s">
        <v>1210</v>
      </c>
      <c r="K61">
        <v>1</v>
      </c>
      <c r="L61">
        <v>1</v>
      </c>
      <c r="P61" s="8" t="s">
        <v>1210</v>
      </c>
      <c r="AD61">
        <v>1</v>
      </c>
      <c r="AP61">
        <v>1</v>
      </c>
      <c r="AR61" s="8" t="s">
        <v>1089</v>
      </c>
      <c r="AS61">
        <v>2</v>
      </c>
    </row>
    <row r="62" spans="5:52" x14ac:dyDescent="0.2">
      <c r="E62" s="8" t="s">
        <v>1176</v>
      </c>
      <c r="J62">
        <v>2</v>
      </c>
      <c r="L62">
        <v>2</v>
      </c>
      <c r="P62" s="8" t="s">
        <v>1176</v>
      </c>
      <c r="AE62">
        <v>2</v>
      </c>
      <c r="AP62">
        <v>2</v>
      </c>
      <c r="AR62" s="8" t="s">
        <v>1176</v>
      </c>
      <c r="AS62">
        <v>2</v>
      </c>
    </row>
    <row r="63" spans="5:52" x14ac:dyDescent="0.2">
      <c r="E63" s="8" t="s">
        <v>1102</v>
      </c>
      <c r="G63">
        <v>1</v>
      </c>
      <c r="L63">
        <v>1</v>
      </c>
      <c r="P63" s="8" t="s">
        <v>1102</v>
      </c>
      <c r="AI63">
        <v>1</v>
      </c>
      <c r="AP63">
        <v>1</v>
      </c>
      <c r="AR63" s="8" t="s">
        <v>1129</v>
      </c>
      <c r="AS63">
        <v>2</v>
      </c>
    </row>
    <row r="64" spans="5:52" x14ac:dyDescent="0.2">
      <c r="E64" s="8" t="s">
        <v>1132</v>
      </c>
      <c r="G64">
        <v>1</v>
      </c>
      <c r="L64">
        <v>1</v>
      </c>
      <c r="P64" s="8" t="s">
        <v>1132</v>
      </c>
      <c r="Z64">
        <v>1</v>
      </c>
      <c r="AP64">
        <v>1</v>
      </c>
      <c r="AR64" s="8" t="s">
        <v>1121</v>
      </c>
      <c r="AS64">
        <v>2</v>
      </c>
    </row>
    <row r="65" spans="5:45" x14ac:dyDescent="0.2">
      <c r="E65" s="8" t="s">
        <v>1119</v>
      </c>
      <c r="G65">
        <v>1</v>
      </c>
      <c r="L65">
        <v>1</v>
      </c>
      <c r="P65" s="8" t="s">
        <v>1119</v>
      </c>
      <c r="AO65">
        <v>1</v>
      </c>
      <c r="AP65">
        <v>1</v>
      </c>
      <c r="AR65" s="8" t="s">
        <v>1114</v>
      </c>
      <c r="AS65">
        <v>2</v>
      </c>
    </row>
    <row r="66" spans="5:45" x14ac:dyDescent="0.2">
      <c r="E66" s="8" t="s">
        <v>1098</v>
      </c>
      <c r="G66">
        <v>2</v>
      </c>
      <c r="L66">
        <v>2</v>
      </c>
      <c r="P66" s="8" t="s">
        <v>1098</v>
      </c>
      <c r="AB66">
        <v>2</v>
      </c>
      <c r="AP66">
        <v>2</v>
      </c>
      <c r="AR66" s="8" t="s">
        <v>1180</v>
      </c>
      <c r="AS66">
        <v>2</v>
      </c>
    </row>
    <row r="67" spans="5:45" x14ac:dyDescent="0.2">
      <c r="E67" s="8" t="s">
        <v>1115</v>
      </c>
      <c r="G67">
        <v>1</v>
      </c>
      <c r="L67">
        <v>1</v>
      </c>
      <c r="P67" s="8" t="s">
        <v>1115</v>
      </c>
      <c r="AO67">
        <v>1</v>
      </c>
      <c r="AP67">
        <v>1</v>
      </c>
      <c r="AR67" s="8" t="s">
        <v>1158</v>
      </c>
      <c r="AS67">
        <v>2</v>
      </c>
    </row>
    <row r="68" spans="5:45" x14ac:dyDescent="0.2">
      <c r="E68" s="8" t="s">
        <v>1168</v>
      </c>
      <c r="I68">
        <v>1</v>
      </c>
      <c r="L68">
        <v>1</v>
      </c>
      <c r="P68" s="8" t="s">
        <v>1168</v>
      </c>
      <c r="AH68">
        <v>1</v>
      </c>
      <c r="AP68">
        <v>1</v>
      </c>
      <c r="AR68" s="8" t="s">
        <v>1178</v>
      </c>
      <c r="AS68">
        <v>3</v>
      </c>
    </row>
    <row r="69" spans="5:45" x14ac:dyDescent="0.2">
      <c r="E69" s="8" t="s">
        <v>1187</v>
      </c>
      <c r="J69">
        <v>1</v>
      </c>
      <c r="L69">
        <v>1</v>
      </c>
      <c r="P69" s="8" t="s">
        <v>1187</v>
      </c>
      <c r="V69">
        <v>1</v>
      </c>
      <c r="AP69">
        <v>1</v>
      </c>
      <c r="AR69" s="8" t="s">
        <v>1127</v>
      </c>
      <c r="AS69">
        <v>6</v>
      </c>
    </row>
    <row r="70" spans="5:45" x14ac:dyDescent="0.2">
      <c r="E70" s="8" t="s">
        <v>1193</v>
      </c>
      <c r="J70">
        <v>1</v>
      </c>
      <c r="L70">
        <v>1</v>
      </c>
      <c r="P70" s="8" t="s">
        <v>1193</v>
      </c>
      <c r="AN70">
        <v>1</v>
      </c>
      <c r="AP70">
        <v>1</v>
      </c>
      <c r="AR70" s="8" t="s">
        <v>1171</v>
      </c>
      <c r="AS70">
        <v>6</v>
      </c>
    </row>
    <row r="71" spans="5:45" x14ac:dyDescent="0.2">
      <c r="E71" s="8" t="s">
        <v>1124</v>
      </c>
      <c r="G71">
        <v>1</v>
      </c>
      <c r="L71">
        <v>1</v>
      </c>
      <c r="P71" s="8" t="s">
        <v>1124</v>
      </c>
      <c r="Z71">
        <v>1</v>
      </c>
      <c r="AP71">
        <v>1</v>
      </c>
      <c r="AR71" s="8" t="s">
        <v>1202</v>
      </c>
      <c r="AS71">
        <v>89</v>
      </c>
    </row>
    <row r="72" spans="5:45" x14ac:dyDescent="0.2">
      <c r="E72" s="8" t="s">
        <v>1202</v>
      </c>
      <c r="F72">
        <v>4</v>
      </c>
      <c r="G72">
        <v>47</v>
      </c>
      <c r="H72">
        <v>3</v>
      </c>
      <c r="I72">
        <v>4</v>
      </c>
      <c r="J72">
        <v>22</v>
      </c>
      <c r="K72">
        <v>9</v>
      </c>
      <c r="L72">
        <v>89</v>
      </c>
      <c r="M72" t="s">
        <v>1230</v>
      </c>
      <c r="P72" s="8" t="s">
        <v>1202</v>
      </c>
      <c r="Q72">
        <v>3</v>
      </c>
      <c r="R72">
        <v>2</v>
      </c>
      <c r="S72">
        <v>1</v>
      </c>
      <c r="T72">
        <v>1</v>
      </c>
      <c r="U72">
        <v>3</v>
      </c>
      <c r="V72">
        <v>8</v>
      </c>
      <c r="W72">
        <v>1</v>
      </c>
      <c r="X72">
        <v>2</v>
      </c>
      <c r="Y72">
        <v>2</v>
      </c>
      <c r="Z72">
        <v>9</v>
      </c>
      <c r="AA72">
        <v>1</v>
      </c>
      <c r="AB72">
        <v>5</v>
      </c>
      <c r="AC72">
        <v>2</v>
      </c>
      <c r="AD72">
        <v>9</v>
      </c>
      <c r="AE72">
        <v>2</v>
      </c>
      <c r="AF72">
        <v>3</v>
      </c>
      <c r="AG72">
        <v>2</v>
      </c>
      <c r="AH72">
        <v>4</v>
      </c>
      <c r="AI72">
        <v>5</v>
      </c>
      <c r="AJ72">
        <v>1</v>
      </c>
      <c r="AK72">
        <v>5</v>
      </c>
      <c r="AL72">
        <v>1</v>
      </c>
      <c r="AM72">
        <v>1</v>
      </c>
      <c r="AN72">
        <v>7</v>
      </c>
      <c r="AO72">
        <v>9</v>
      </c>
      <c r="AP72">
        <v>89</v>
      </c>
    </row>
    <row r="73" spans="5:45" x14ac:dyDescent="0.2">
      <c r="E73" s="8" t="s">
        <v>1229</v>
      </c>
      <c r="F73">
        <f>COUNT(F5:F71)</f>
        <v>4</v>
      </c>
      <c r="G73">
        <f>COUNT(G5:G71)</f>
        <v>41</v>
      </c>
      <c r="H73">
        <f t="shared" ref="H73:K73" si="0">COUNT(H5:H71)</f>
        <v>3</v>
      </c>
      <c r="I73">
        <f t="shared" si="0"/>
        <v>4</v>
      </c>
      <c r="J73">
        <f t="shared" si="0"/>
        <v>11</v>
      </c>
      <c r="K73">
        <f t="shared" si="0"/>
        <v>4</v>
      </c>
      <c r="L73" s="14">
        <f>SUM(F73:K73)</f>
        <v>67</v>
      </c>
      <c r="M73" t="s">
        <v>1231</v>
      </c>
      <c r="Q73">
        <f>COUNT(Q5:Q71)</f>
        <v>2</v>
      </c>
      <c r="R73">
        <f t="shared" ref="R73:AO73" si="1">COUNT(R5:R71)</f>
        <v>2</v>
      </c>
      <c r="S73">
        <f t="shared" si="1"/>
        <v>1</v>
      </c>
      <c r="T73">
        <f t="shared" si="1"/>
        <v>1</v>
      </c>
      <c r="U73">
        <f t="shared" si="1"/>
        <v>3</v>
      </c>
      <c r="V73">
        <f t="shared" si="1"/>
        <v>3</v>
      </c>
      <c r="W73">
        <f t="shared" si="1"/>
        <v>1</v>
      </c>
      <c r="X73">
        <f t="shared" si="1"/>
        <v>1</v>
      </c>
      <c r="Y73">
        <f t="shared" si="1"/>
        <v>2</v>
      </c>
      <c r="Z73">
        <f t="shared" si="1"/>
        <v>8</v>
      </c>
      <c r="AA73">
        <f t="shared" si="1"/>
        <v>1</v>
      </c>
      <c r="AB73">
        <f t="shared" si="1"/>
        <v>4</v>
      </c>
      <c r="AC73">
        <f t="shared" si="1"/>
        <v>2</v>
      </c>
      <c r="AD73">
        <f t="shared" si="1"/>
        <v>4</v>
      </c>
      <c r="AE73">
        <f t="shared" si="1"/>
        <v>1</v>
      </c>
      <c r="AF73">
        <f t="shared" si="1"/>
        <v>2</v>
      </c>
      <c r="AG73">
        <f t="shared" si="1"/>
        <v>2</v>
      </c>
      <c r="AH73">
        <f t="shared" si="1"/>
        <v>4</v>
      </c>
      <c r="AI73">
        <f t="shared" si="1"/>
        <v>4</v>
      </c>
      <c r="AJ73">
        <f t="shared" si="1"/>
        <v>1</v>
      </c>
      <c r="AK73">
        <f t="shared" si="1"/>
        <v>4</v>
      </c>
      <c r="AL73">
        <f t="shared" si="1"/>
        <v>1</v>
      </c>
      <c r="AM73">
        <f t="shared" si="1"/>
        <v>1</v>
      </c>
      <c r="AN73">
        <f t="shared" si="1"/>
        <v>4</v>
      </c>
      <c r="AO73">
        <f t="shared" si="1"/>
        <v>8</v>
      </c>
      <c r="AP73" s="14">
        <f>SUM(Q73:AO73)</f>
        <v>67</v>
      </c>
    </row>
    <row r="75" spans="5:45" x14ac:dyDescent="0.2">
      <c r="P75" t="s">
        <v>1233</v>
      </c>
      <c r="Q75" s="16" t="s">
        <v>1232</v>
      </c>
      <c r="R75" s="16"/>
    </row>
    <row r="76" spans="5:45" x14ac:dyDescent="0.2">
      <c r="E76" s="10" t="s">
        <v>1209</v>
      </c>
      <c r="F76" s="10" t="s">
        <v>1208</v>
      </c>
      <c r="G76" s="10"/>
      <c r="H76" s="10"/>
      <c r="I76" s="10"/>
      <c r="J76" s="10"/>
      <c r="K76" s="10"/>
      <c r="L76" s="10"/>
      <c r="P76" s="8" t="s">
        <v>24</v>
      </c>
      <c r="Q76" s="1">
        <v>1</v>
      </c>
      <c r="R76" s="1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5:45" x14ac:dyDescent="0.2">
      <c r="E77" s="9" t="s">
        <v>1201</v>
      </c>
      <c r="F77" s="9" t="s">
        <v>16</v>
      </c>
      <c r="G77" s="9" t="s">
        <v>13</v>
      </c>
      <c r="H77" s="9" t="s">
        <v>18</v>
      </c>
      <c r="I77" s="9" t="s">
        <v>17</v>
      </c>
      <c r="J77" s="9" t="s">
        <v>14</v>
      </c>
      <c r="K77" s="9" t="s">
        <v>15</v>
      </c>
      <c r="L77" s="9" t="s">
        <v>1202</v>
      </c>
      <c r="P77" s="8" t="s">
        <v>825</v>
      </c>
      <c r="Q77" s="1">
        <v>1</v>
      </c>
      <c r="R77" s="1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</row>
    <row r="78" spans="5:45" x14ac:dyDescent="0.2">
      <c r="F78">
        <f>F73</f>
        <v>4</v>
      </c>
      <c r="G78">
        <f t="shared" ref="G78:L78" si="2">G73</f>
        <v>41</v>
      </c>
      <c r="H78">
        <f t="shared" si="2"/>
        <v>3</v>
      </c>
      <c r="I78">
        <f t="shared" si="2"/>
        <v>4</v>
      </c>
      <c r="J78">
        <f t="shared" si="2"/>
        <v>11</v>
      </c>
      <c r="K78">
        <f t="shared" si="2"/>
        <v>4</v>
      </c>
      <c r="L78" s="14">
        <f t="shared" si="2"/>
        <v>67</v>
      </c>
      <c r="P78" s="8" t="s">
        <v>826</v>
      </c>
      <c r="Q78" s="1">
        <v>1</v>
      </c>
      <c r="R78" s="1"/>
    </row>
    <row r="79" spans="5:45" x14ac:dyDescent="0.2">
      <c r="P79" s="8" t="s">
        <v>1131</v>
      </c>
      <c r="Q79" s="1">
        <v>1</v>
      </c>
      <c r="R79" s="1"/>
    </row>
    <row r="80" spans="5:45" x14ac:dyDescent="0.2">
      <c r="P80" s="8" t="s">
        <v>1016</v>
      </c>
      <c r="Q80" s="1">
        <v>1</v>
      </c>
      <c r="R80" s="1"/>
    </row>
    <row r="81" spans="16:18" x14ac:dyDescent="0.2">
      <c r="P81" s="8" t="s">
        <v>633</v>
      </c>
      <c r="Q81" s="1">
        <v>1</v>
      </c>
      <c r="R81" s="1"/>
    </row>
    <row r="82" spans="16:18" x14ac:dyDescent="0.2">
      <c r="P82" s="8" t="s">
        <v>29</v>
      </c>
      <c r="Q82" s="1">
        <v>1</v>
      </c>
      <c r="R82" s="1"/>
    </row>
    <row r="83" spans="16:18" x14ac:dyDescent="0.2">
      <c r="P83" s="8" t="s">
        <v>832</v>
      </c>
      <c r="Q83" s="1">
        <v>1</v>
      </c>
      <c r="R83" s="1"/>
    </row>
    <row r="84" spans="16:18" x14ac:dyDescent="0.2">
      <c r="P84" s="8" t="s">
        <v>212</v>
      </c>
      <c r="Q84" s="1">
        <v>1</v>
      </c>
      <c r="R84" s="1"/>
    </row>
    <row r="85" spans="16:18" x14ac:dyDescent="0.2">
      <c r="P85" s="8" t="s">
        <v>823</v>
      </c>
      <c r="Q85" s="1">
        <v>2</v>
      </c>
      <c r="R85" s="1"/>
    </row>
    <row r="86" spans="16:18" x14ac:dyDescent="0.2">
      <c r="P86" s="8" t="s">
        <v>16</v>
      </c>
      <c r="Q86" s="1">
        <v>2</v>
      </c>
      <c r="R86" s="1"/>
    </row>
    <row r="87" spans="16:18" x14ac:dyDescent="0.2">
      <c r="P87" s="8" t="s">
        <v>1022</v>
      </c>
      <c r="Q87" s="1">
        <v>2</v>
      </c>
      <c r="R87" s="1"/>
    </row>
    <row r="88" spans="16:18" x14ac:dyDescent="0.2">
      <c r="P88" s="8" t="s">
        <v>899</v>
      </c>
      <c r="Q88" s="1">
        <v>2</v>
      </c>
      <c r="R88" s="1"/>
    </row>
    <row r="89" spans="16:18" x14ac:dyDescent="0.2">
      <c r="P89" s="8" t="s">
        <v>1183</v>
      </c>
      <c r="Q89" s="1">
        <v>2</v>
      </c>
      <c r="R89" s="1"/>
    </row>
    <row r="90" spans="16:18" x14ac:dyDescent="0.2">
      <c r="P90" s="8" t="s">
        <v>125</v>
      </c>
      <c r="Q90" s="1">
        <v>2</v>
      </c>
      <c r="R90" s="1"/>
    </row>
    <row r="91" spans="16:18" x14ac:dyDescent="0.2">
      <c r="P91" s="8" t="s">
        <v>1161</v>
      </c>
      <c r="Q91" s="1">
        <v>3</v>
      </c>
      <c r="R91" s="1"/>
    </row>
    <row r="92" spans="16:18" x14ac:dyDescent="0.2">
      <c r="P92" s="8" t="s">
        <v>630</v>
      </c>
      <c r="Q92" s="1">
        <v>3</v>
      </c>
      <c r="R92" s="1"/>
    </row>
    <row r="93" spans="16:18" x14ac:dyDescent="0.2">
      <c r="P93" s="8" t="s">
        <v>1055</v>
      </c>
      <c r="Q93" s="1">
        <v>4</v>
      </c>
      <c r="R93" s="1"/>
    </row>
    <row r="94" spans="16:18" x14ac:dyDescent="0.2">
      <c r="P94" s="8" t="s">
        <v>860</v>
      </c>
      <c r="Q94" s="1">
        <v>4</v>
      </c>
      <c r="R94" s="1"/>
    </row>
    <row r="95" spans="16:18" x14ac:dyDescent="0.2">
      <c r="P95" s="8" t="s">
        <v>1166</v>
      </c>
      <c r="Q95" s="1">
        <v>4</v>
      </c>
      <c r="R95" s="1"/>
    </row>
    <row r="96" spans="16:18" x14ac:dyDescent="0.2">
      <c r="P96" s="8" t="s">
        <v>1100</v>
      </c>
      <c r="Q96" s="1">
        <v>4</v>
      </c>
      <c r="R96" s="1"/>
    </row>
    <row r="97" spans="16:18" x14ac:dyDescent="0.2">
      <c r="P97" s="8" t="s">
        <v>831</v>
      </c>
      <c r="Q97" s="1">
        <v>4</v>
      </c>
      <c r="R97" s="1"/>
    </row>
    <row r="98" spans="16:18" x14ac:dyDescent="0.2">
      <c r="P98" s="8" t="s">
        <v>620</v>
      </c>
      <c r="Q98" s="1">
        <v>4</v>
      </c>
      <c r="R98" s="1"/>
    </row>
    <row r="99" spans="16:18" x14ac:dyDescent="0.2">
      <c r="P99" s="8" t="s">
        <v>827</v>
      </c>
      <c r="Q99" s="1">
        <v>8</v>
      </c>
      <c r="R99" s="1"/>
    </row>
    <row r="100" spans="16:18" x14ac:dyDescent="0.2">
      <c r="P100" s="8" t="s">
        <v>822</v>
      </c>
      <c r="Q100" s="1">
        <v>8</v>
      </c>
      <c r="R100" s="1"/>
    </row>
    <row r="157" spans="16:25" x14ac:dyDescent="0.2"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6:25" x14ac:dyDescent="0.2">
      <c r="P158" s="17"/>
      <c r="Q158" s="17"/>
      <c r="R158" s="17"/>
      <c r="S158" s="17"/>
      <c r="T158" s="17"/>
      <c r="U158" s="17"/>
      <c r="V158" s="17"/>
      <c r="W158" s="17"/>
      <c r="X158" s="17"/>
      <c r="Y158" s="17"/>
    </row>
  </sheetData>
  <sortState xmlns:xlrd2="http://schemas.microsoft.com/office/spreadsheetml/2017/richdata2" ref="P76:Q100">
    <sortCondition ref="Q76:Q100"/>
  </sortState>
  <pageMargins left="0.7" right="0.7" top="0.75" bottom="0.75" header="0.3" footer="0.3"/>
  <drawing r:id="rId1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D5B57-763B-784B-81D9-C1DEF97DD4D1}">
  <dimension ref="B3:E103"/>
  <sheetViews>
    <sheetView topLeftCell="A59" zoomScale="150" workbookViewId="0">
      <selection activeCell="C5" sqref="C5"/>
    </sheetView>
  </sheetViews>
  <sheetFormatPr baseColWidth="10" defaultRowHeight="16" x14ac:dyDescent="0.2"/>
  <cols>
    <col min="2" max="2" width="27.5" customWidth="1"/>
    <col min="3" max="3" width="33.33203125" customWidth="1"/>
  </cols>
  <sheetData>
    <row r="3" spans="2:5" x14ac:dyDescent="0.2">
      <c r="B3" s="5" t="s">
        <v>2</v>
      </c>
      <c r="C3" s="5" t="s">
        <v>0</v>
      </c>
      <c r="D3" s="5" t="s">
        <v>20</v>
      </c>
      <c r="E3" s="5" t="s">
        <v>1141</v>
      </c>
    </row>
    <row r="4" spans="2:5" x14ac:dyDescent="0.2">
      <c r="B4" t="s">
        <v>8</v>
      </c>
      <c r="C4" t="s">
        <v>16</v>
      </c>
      <c r="D4" s="2" t="s">
        <v>21</v>
      </c>
    </row>
    <row r="5" spans="2:5" x14ac:dyDescent="0.2">
      <c r="B5" t="s">
        <v>9</v>
      </c>
      <c r="C5" t="s">
        <v>13</v>
      </c>
      <c r="D5" t="s">
        <v>22</v>
      </c>
    </row>
    <row r="6" spans="2:5" x14ac:dyDescent="0.2">
      <c r="B6" t="s">
        <v>1090</v>
      </c>
      <c r="C6" t="s">
        <v>18</v>
      </c>
      <c r="D6" t="s">
        <v>23</v>
      </c>
    </row>
    <row r="7" spans="2:5" x14ac:dyDescent="0.2">
      <c r="B7" t="s">
        <v>11</v>
      </c>
      <c r="C7" t="s">
        <v>17</v>
      </c>
      <c r="D7" t="s">
        <v>1159</v>
      </c>
    </row>
    <row r="8" spans="2:5" x14ac:dyDescent="0.2">
      <c r="C8" t="s">
        <v>14</v>
      </c>
    </row>
    <row r="9" spans="2:5" x14ac:dyDescent="0.2">
      <c r="C9" t="s">
        <v>1086</v>
      </c>
    </row>
    <row r="10" spans="2:5" x14ac:dyDescent="0.2">
      <c r="C10" t="s">
        <v>15</v>
      </c>
    </row>
    <row r="12" spans="2:5" x14ac:dyDescent="0.2">
      <c r="C12" s="3"/>
    </row>
    <row r="13" spans="2:5" x14ac:dyDescent="0.2">
      <c r="C13" s="4" t="s">
        <v>16</v>
      </c>
    </row>
    <row r="14" spans="2:5" x14ac:dyDescent="0.2">
      <c r="C14" t="s">
        <v>24</v>
      </c>
    </row>
    <row r="15" spans="2:5" x14ac:dyDescent="0.2">
      <c r="C15" t="s">
        <v>25</v>
      </c>
    </row>
    <row r="16" spans="2:5" x14ac:dyDescent="0.2">
      <c r="C16" t="s">
        <v>26</v>
      </c>
    </row>
    <row r="17" spans="3:3" x14ac:dyDescent="0.2">
      <c r="C17" t="s">
        <v>27</v>
      </c>
    </row>
    <row r="18" spans="3:3" x14ac:dyDescent="0.2">
      <c r="C18" t="s">
        <v>28</v>
      </c>
    </row>
    <row r="19" spans="3:3" x14ac:dyDescent="0.2">
      <c r="C19" t="s">
        <v>29</v>
      </c>
    </row>
    <row r="20" spans="3:3" x14ac:dyDescent="0.2">
      <c r="C20" t="s">
        <v>16</v>
      </c>
    </row>
    <row r="22" spans="3:3" x14ac:dyDescent="0.2">
      <c r="C22" s="3" t="s">
        <v>13</v>
      </c>
    </row>
    <row r="23" spans="3:3" x14ac:dyDescent="0.2">
      <c r="C23" t="s">
        <v>822</v>
      </c>
    </row>
    <row r="24" spans="3:3" x14ac:dyDescent="0.2">
      <c r="C24" t="s">
        <v>823</v>
      </c>
    </row>
    <row r="25" spans="3:3" x14ac:dyDescent="0.2">
      <c r="C25" t="s">
        <v>824</v>
      </c>
    </row>
    <row r="26" spans="3:3" x14ac:dyDescent="0.2">
      <c r="C26" t="s">
        <v>825</v>
      </c>
    </row>
    <row r="27" spans="3:3" x14ac:dyDescent="0.2">
      <c r="C27" t="s">
        <v>826</v>
      </c>
    </row>
    <row r="28" spans="3:3" x14ac:dyDescent="0.2">
      <c r="C28" t="s">
        <v>827</v>
      </c>
    </row>
    <row r="29" spans="3:3" x14ac:dyDescent="0.2">
      <c r="C29" t="s">
        <v>828</v>
      </c>
    </row>
    <row r="30" spans="3:3" x14ac:dyDescent="0.2">
      <c r="C30" t="s">
        <v>829</v>
      </c>
    </row>
    <row r="31" spans="3:3" x14ac:dyDescent="0.2">
      <c r="C31" t="s">
        <v>125</v>
      </c>
    </row>
    <row r="32" spans="3:3" x14ac:dyDescent="0.2">
      <c r="C32" t="s">
        <v>830</v>
      </c>
    </row>
    <row r="33" spans="3:3" x14ac:dyDescent="0.2">
      <c r="C33" t="s">
        <v>831</v>
      </c>
    </row>
    <row r="34" spans="3:3" x14ac:dyDescent="0.2">
      <c r="C34" t="s">
        <v>832</v>
      </c>
    </row>
    <row r="35" spans="3:3" x14ac:dyDescent="0.2">
      <c r="C35" t="s">
        <v>212</v>
      </c>
    </row>
    <row r="36" spans="3:3" x14ac:dyDescent="0.2">
      <c r="C36" t="s">
        <v>1100</v>
      </c>
    </row>
    <row r="37" spans="3:3" x14ac:dyDescent="0.2">
      <c r="C37" t="s">
        <v>899</v>
      </c>
    </row>
    <row r="38" spans="3:3" x14ac:dyDescent="0.2">
      <c r="C38" t="s">
        <v>1016</v>
      </c>
    </row>
    <row r="39" spans="3:3" x14ac:dyDescent="0.2">
      <c r="C39" t="s">
        <v>1022</v>
      </c>
    </row>
    <row r="40" spans="3:3" x14ac:dyDescent="0.2">
      <c r="C40" t="s">
        <v>1037</v>
      </c>
    </row>
    <row r="41" spans="3:3" x14ac:dyDescent="0.2">
      <c r="C41" t="s">
        <v>1055</v>
      </c>
    </row>
    <row r="43" spans="3:3" x14ac:dyDescent="0.2">
      <c r="C43" s="3" t="s">
        <v>850</v>
      </c>
    </row>
    <row r="44" spans="3:3" x14ac:dyDescent="0.2">
      <c r="C44" t="s">
        <v>851</v>
      </c>
    </row>
    <row r="45" spans="3:3" x14ac:dyDescent="0.2">
      <c r="C45" t="s">
        <v>852</v>
      </c>
    </row>
    <row r="46" spans="3:3" x14ac:dyDescent="0.2">
      <c r="C46" t="s">
        <v>853</v>
      </c>
    </row>
    <row r="47" spans="3:3" x14ac:dyDescent="0.2">
      <c r="C47" t="s">
        <v>854</v>
      </c>
    </row>
    <row r="48" spans="3:3" x14ac:dyDescent="0.2">
      <c r="C48" t="s">
        <v>855</v>
      </c>
    </row>
    <row r="49" spans="3:3" x14ac:dyDescent="0.2">
      <c r="C49" t="s">
        <v>856</v>
      </c>
    </row>
    <row r="50" spans="3:3" x14ac:dyDescent="0.2">
      <c r="C50" t="s">
        <v>857</v>
      </c>
    </row>
    <row r="51" spans="3:3" x14ac:dyDescent="0.2">
      <c r="C51" t="s">
        <v>858</v>
      </c>
    </row>
    <row r="52" spans="3:3" x14ac:dyDescent="0.2">
      <c r="C52" t="s">
        <v>859</v>
      </c>
    </row>
    <row r="54" spans="3:3" x14ac:dyDescent="0.2">
      <c r="C54" s="3" t="s">
        <v>17</v>
      </c>
    </row>
    <row r="55" spans="3:3" x14ac:dyDescent="0.2">
      <c r="C55" t="s">
        <v>186</v>
      </c>
    </row>
    <row r="56" spans="3:3" x14ac:dyDescent="0.2">
      <c r="C56" t="s">
        <v>884</v>
      </c>
    </row>
    <row r="57" spans="3:3" x14ac:dyDescent="0.2">
      <c r="C57" t="s">
        <v>258</v>
      </c>
    </row>
    <row r="58" spans="3:3" x14ac:dyDescent="0.2">
      <c r="C58" t="s">
        <v>915</v>
      </c>
    </row>
    <row r="60" spans="3:3" x14ac:dyDescent="0.2">
      <c r="C60" s="3" t="s">
        <v>14</v>
      </c>
    </row>
    <row r="61" spans="3:3" x14ac:dyDescent="0.2">
      <c r="C61" t="s">
        <v>146</v>
      </c>
    </row>
    <row r="62" spans="3:3" x14ac:dyDescent="0.2">
      <c r="C62" t="s">
        <v>620</v>
      </c>
    </row>
    <row r="63" spans="3:3" x14ac:dyDescent="0.2">
      <c r="C63" t="s">
        <v>621</v>
      </c>
    </row>
    <row r="64" spans="3:3" x14ac:dyDescent="0.2">
      <c r="C64" t="s">
        <v>622</v>
      </c>
    </row>
    <row r="65" spans="3:3" x14ac:dyDescent="0.2">
      <c r="C65" t="s">
        <v>623</v>
      </c>
    </row>
    <row r="66" spans="3:3" x14ac:dyDescent="0.2">
      <c r="C66" t="s">
        <v>624</v>
      </c>
    </row>
    <row r="67" spans="3:3" x14ac:dyDescent="0.2">
      <c r="C67" t="s">
        <v>625</v>
      </c>
    </row>
    <row r="68" spans="3:3" x14ac:dyDescent="0.2">
      <c r="C68" t="s">
        <v>626</v>
      </c>
    </row>
    <row r="69" spans="3:3" x14ac:dyDescent="0.2">
      <c r="C69" t="s">
        <v>627</v>
      </c>
    </row>
    <row r="70" spans="3:3" x14ac:dyDescent="0.2">
      <c r="C70" t="s">
        <v>464</v>
      </c>
    </row>
    <row r="71" spans="3:3" x14ac:dyDescent="0.2">
      <c r="C71" t="s">
        <v>608</v>
      </c>
    </row>
    <row r="72" spans="3:3" x14ac:dyDescent="0.2">
      <c r="C72" t="s">
        <v>628</v>
      </c>
    </row>
    <row r="73" spans="3:3" x14ac:dyDescent="0.2">
      <c r="C73" t="s">
        <v>629</v>
      </c>
    </row>
    <row r="74" spans="3:3" x14ac:dyDescent="0.2">
      <c r="C74" t="s">
        <v>630</v>
      </c>
    </row>
    <row r="75" spans="3:3" x14ac:dyDescent="0.2">
      <c r="C75" t="s">
        <v>631</v>
      </c>
    </row>
    <row r="76" spans="3:3" x14ac:dyDescent="0.2">
      <c r="C76" t="s">
        <v>632</v>
      </c>
    </row>
    <row r="77" spans="3:3" x14ac:dyDescent="0.2">
      <c r="C77" t="s">
        <v>633</v>
      </c>
    </row>
    <row r="78" spans="3:3" x14ac:dyDescent="0.2">
      <c r="C78" t="s">
        <v>634</v>
      </c>
    </row>
    <row r="79" spans="3:3" x14ac:dyDescent="0.2">
      <c r="C79" t="s">
        <v>635</v>
      </c>
    </row>
    <row r="80" spans="3:3" x14ac:dyDescent="0.2">
      <c r="C80" t="s">
        <v>351</v>
      </c>
    </row>
    <row r="81" spans="3:3" x14ac:dyDescent="0.2">
      <c r="C81" t="s">
        <v>636</v>
      </c>
    </row>
    <row r="82" spans="3:3" x14ac:dyDescent="0.2">
      <c r="C82" t="s">
        <v>637</v>
      </c>
    </row>
    <row r="83" spans="3:3" x14ac:dyDescent="0.2">
      <c r="C83" t="s">
        <v>411</v>
      </c>
    </row>
    <row r="84" spans="3:3" x14ac:dyDescent="0.2">
      <c r="C84" t="s">
        <v>638</v>
      </c>
    </row>
    <row r="85" spans="3:3" x14ac:dyDescent="0.2">
      <c r="C85" t="s">
        <v>865</v>
      </c>
    </row>
    <row r="86" spans="3:3" x14ac:dyDescent="0.2">
      <c r="C86" t="s">
        <v>869</v>
      </c>
    </row>
    <row r="87" spans="3:3" x14ac:dyDescent="0.2">
      <c r="C87" t="s">
        <v>888</v>
      </c>
    </row>
    <row r="88" spans="3:3" x14ac:dyDescent="0.2">
      <c r="C88" t="s">
        <v>919</v>
      </c>
    </row>
    <row r="89" spans="3:3" x14ac:dyDescent="0.2">
      <c r="C89" t="s">
        <v>1069</v>
      </c>
    </row>
    <row r="91" spans="3:3" x14ac:dyDescent="0.2">
      <c r="C91" s="3" t="s">
        <v>1086</v>
      </c>
    </row>
    <row r="92" spans="3:3" x14ac:dyDescent="0.2">
      <c r="C92" t="s">
        <v>1080</v>
      </c>
    </row>
    <row r="93" spans="3:3" x14ac:dyDescent="0.2">
      <c r="C93" t="s">
        <v>1085</v>
      </c>
    </row>
    <row r="94" spans="3:3" x14ac:dyDescent="0.2">
      <c r="C94" t="s">
        <v>1081</v>
      </c>
    </row>
    <row r="95" spans="3:3" x14ac:dyDescent="0.2">
      <c r="C95" t="s">
        <v>1082</v>
      </c>
    </row>
    <row r="96" spans="3:3" x14ac:dyDescent="0.2">
      <c r="C96" t="s">
        <v>1083</v>
      </c>
    </row>
    <row r="97" spans="3:3" x14ac:dyDescent="0.2">
      <c r="C97" t="s">
        <v>1084</v>
      </c>
    </row>
    <row r="99" spans="3:3" x14ac:dyDescent="0.2">
      <c r="C99" s="3" t="s">
        <v>15</v>
      </c>
    </row>
    <row r="100" spans="3:3" x14ac:dyDescent="0.2">
      <c r="C100" t="s">
        <v>860</v>
      </c>
    </row>
    <row r="101" spans="3:3" x14ac:dyDescent="0.2">
      <c r="C101" t="s">
        <v>861</v>
      </c>
    </row>
    <row r="102" spans="3:3" x14ac:dyDescent="0.2">
      <c r="C102" t="s">
        <v>862</v>
      </c>
    </row>
    <row r="103" spans="3:3" x14ac:dyDescent="0.2">
      <c r="C103" t="s">
        <v>863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2FBCD-7918-504F-9649-00F4AEE1B46D}">
  <dimension ref="A1:E1118"/>
  <sheetViews>
    <sheetView zoomScale="75" workbookViewId="0">
      <selection activeCell="A876" sqref="A876"/>
    </sheetView>
  </sheetViews>
  <sheetFormatPr baseColWidth="10" defaultRowHeight="16" x14ac:dyDescent="0.2"/>
  <cols>
    <col min="1" max="1" width="20.83203125" customWidth="1"/>
    <col min="2" max="2" width="14.5" customWidth="1"/>
    <col min="3" max="3" width="15.33203125" customWidth="1"/>
    <col min="4" max="4" width="23.83203125" customWidth="1"/>
    <col min="5" max="5" width="20" customWidth="1"/>
  </cols>
  <sheetData>
    <row r="1" spans="1:5" x14ac:dyDescent="0.2">
      <c r="A1" t="s">
        <v>30</v>
      </c>
      <c r="B1" t="s">
        <v>31</v>
      </c>
      <c r="C1" t="s">
        <v>0</v>
      </c>
      <c r="D1" t="s">
        <v>32</v>
      </c>
      <c r="E1" t="s">
        <v>1</v>
      </c>
    </row>
    <row r="2" spans="1:5" x14ac:dyDescent="0.2">
      <c r="A2" t="s">
        <v>33</v>
      </c>
      <c r="B2">
        <v>5</v>
      </c>
      <c r="C2" t="s">
        <v>34</v>
      </c>
      <c r="D2">
        <v>5.0010000000000003</v>
      </c>
      <c r="E2" t="s">
        <v>35</v>
      </c>
    </row>
    <row r="3" spans="1:5" x14ac:dyDescent="0.2">
      <c r="A3" t="s">
        <v>33</v>
      </c>
      <c r="B3">
        <v>5</v>
      </c>
      <c r="C3" t="s">
        <v>34</v>
      </c>
      <c r="D3">
        <v>5.0019999999999998</v>
      </c>
      <c r="E3" t="s">
        <v>36</v>
      </c>
    </row>
    <row r="4" spans="1:5" x14ac:dyDescent="0.2">
      <c r="A4" t="s">
        <v>33</v>
      </c>
      <c r="B4">
        <v>5</v>
      </c>
      <c r="C4" t="s">
        <v>34</v>
      </c>
      <c r="D4">
        <v>5.0039999999999996</v>
      </c>
      <c r="E4" t="s">
        <v>37</v>
      </c>
    </row>
    <row r="5" spans="1:5" x14ac:dyDescent="0.2">
      <c r="A5" t="s">
        <v>33</v>
      </c>
      <c r="B5">
        <v>5</v>
      </c>
      <c r="C5" t="s">
        <v>34</v>
      </c>
      <c r="D5">
        <v>5.0209999999999999</v>
      </c>
      <c r="E5" t="s">
        <v>38</v>
      </c>
    </row>
    <row r="6" spans="1:5" x14ac:dyDescent="0.2">
      <c r="A6" t="s">
        <v>33</v>
      </c>
      <c r="B6">
        <v>5</v>
      </c>
      <c r="C6" t="s">
        <v>34</v>
      </c>
      <c r="D6">
        <v>5.03</v>
      </c>
      <c r="E6" t="s">
        <v>39</v>
      </c>
    </row>
    <row r="7" spans="1:5" x14ac:dyDescent="0.2">
      <c r="A7" t="s">
        <v>33</v>
      </c>
      <c r="B7">
        <v>5</v>
      </c>
      <c r="C7" t="s">
        <v>34</v>
      </c>
      <c r="D7">
        <v>5.0309999999999997</v>
      </c>
      <c r="E7" t="s">
        <v>40</v>
      </c>
    </row>
    <row r="8" spans="1:5" x14ac:dyDescent="0.2">
      <c r="A8" t="s">
        <v>33</v>
      </c>
      <c r="B8">
        <v>5</v>
      </c>
      <c r="C8" t="s">
        <v>34</v>
      </c>
      <c r="D8">
        <v>5.0339999999999998</v>
      </c>
      <c r="E8" t="s">
        <v>41</v>
      </c>
    </row>
    <row r="9" spans="1:5" x14ac:dyDescent="0.2">
      <c r="A9" t="s">
        <v>33</v>
      </c>
      <c r="B9">
        <v>5</v>
      </c>
      <c r="C9" t="s">
        <v>34</v>
      </c>
      <c r="D9">
        <v>5.0359999999999996</v>
      </c>
      <c r="E9" t="s">
        <v>42</v>
      </c>
    </row>
    <row r="10" spans="1:5" x14ac:dyDescent="0.2">
      <c r="A10" t="s">
        <v>33</v>
      </c>
      <c r="B10">
        <v>5</v>
      </c>
      <c r="C10" t="s">
        <v>34</v>
      </c>
      <c r="D10">
        <v>5.0380000000000003</v>
      </c>
      <c r="E10" t="s">
        <v>43</v>
      </c>
    </row>
    <row r="11" spans="1:5" x14ac:dyDescent="0.2">
      <c r="A11" t="s">
        <v>33</v>
      </c>
      <c r="B11">
        <v>5</v>
      </c>
      <c r="C11" t="s">
        <v>34</v>
      </c>
      <c r="D11">
        <v>5.04</v>
      </c>
      <c r="E11" t="s">
        <v>44</v>
      </c>
    </row>
    <row r="12" spans="1:5" x14ac:dyDescent="0.2">
      <c r="A12" t="s">
        <v>45</v>
      </c>
      <c r="B12">
        <v>15</v>
      </c>
      <c r="C12" t="s">
        <v>46</v>
      </c>
      <c r="D12">
        <v>15.832000000000001</v>
      </c>
      <c r="E12" t="s">
        <v>47</v>
      </c>
    </row>
    <row r="13" spans="1:5" x14ac:dyDescent="0.2">
      <c r="A13" t="s">
        <v>33</v>
      </c>
      <c r="B13">
        <v>5</v>
      </c>
      <c r="C13" t="s">
        <v>34</v>
      </c>
      <c r="D13">
        <v>5.0439999999999996</v>
      </c>
      <c r="E13" t="s">
        <v>48</v>
      </c>
    </row>
    <row r="14" spans="1:5" x14ac:dyDescent="0.2">
      <c r="A14" t="s">
        <v>33</v>
      </c>
      <c r="B14">
        <v>5</v>
      </c>
      <c r="C14" t="s">
        <v>34</v>
      </c>
      <c r="D14">
        <v>5.0449999999999999</v>
      </c>
      <c r="E14" t="s">
        <v>49</v>
      </c>
    </row>
    <row r="15" spans="1:5" x14ac:dyDescent="0.2">
      <c r="A15" t="s">
        <v>33</v>
      </c>
      <c r="B15">
        <v>5</v>
      </c>
      <c r="C15" t="s">
        <v>34</v>
      </c>
      <c r="D15">
        <v>5.0510000000000002</v>
      </c>
      <c r="E15" t="s">
        <v>50</v>
      </c>
    </row>
    <row r="16" spans="1:5" x14ac:dyDescent="0.2">
      <c r="A16" t="s">
        <v>33</v>
      </c>
      <c r="B16">
        <v>5</v>
      </c>
      <c r="C16" t="s">
        <v>34</v>
      </c>
      <c r="D16">
        <v>5.0549999999999997</v>
      </c>
      <c r="E16" t="s">
        <v>51</v>
      </c>
    </row>
    <row r="17" spans="1:5" x14ac:dyDescent="0.2">
      <c r="A17" t="s">
        <v>33</v>
      </c>
      <c r="B17">
        <v>5</v>
      </c>
      <c r="C17" t="s">
        <v>34</v>
      </c>
      <c r="D17">
        <v>5.0590000000000002</v>
      </c>
      <c r="E17" t="s">
        <v>52</v>
      </c>
    </row>
    <row r="18" spans="1:5" x14ac:dyDescent="0.2">
      <c r="A18" t="s">
        <v>33</v>
      </c>
      <c r="B18">
        <v>5</v>
      </c>
      <c r="C18" t="s">
        <v>34</v>
      </c>
      <c r="D18">
        <v>5.0789999999999997</v>
      </c>
      <c r="E18" t="s">
        <v>53</v>
      </c>
    </row>
    <row r="19" spans="1:5" x14ac:dyDescent="0.2">
      <c r="A19" t="s">
        <v>33</v>
      </c>
      <c r="B19">
        <v>5</v>
      </c>
      <c r="C19" t="s">
        <v>34</v>
      </c>
      <c r="D19">
        <v>5.0880000000000001</v>
      </c>
      <c r="E19" t="s">
        <v>54</v>
      </c>
    </row>
    <row r="20" spans="1:5" x14ac:dyDescent="0.2">
      <c r="A20" t="s">
        <v>33</v>
      </c>
      <c r="B20">
        <v>5</v>
      </c>
      <c r="C20" t="s">
        <v>34</v>
      </c>
      <c r="D20">
        <v>5.0910000000000002</v>
      </c>
      <c r="E20" t="s">
        <v>55</v>
      </c>
    </row>
    <row r="21" spans="1:5" x14ac:dyDescent="0.2">
      <c r="A21" t="s">
        <v>33</v>
      </c>
      <c r="B21">
        <v>5</v>
      </c>
      <c r="C21" t="s">
        <v>34</v>
      </c>
      <c r="D21">
        <v>5.093</v>
      </c>
      <c r="E21" t="s">
        <v>56</v>
      </c>
    </row>
    <row r="22" spans="1:5" x14ac:dyDescent="0.2">
      <c r="A22" t="s">
        <v>33</v>
      </c>
      <c r="B22">
        <v>5</v>
      </c>
      <c r="C22" t="s">
        <v>34</v>
      </c>
      <c r="D22">
        <v>5.101</v>
      </c>
      <c r="E22" t="s">
        <v>57</v>
      </c>
    </row>
    <row r="23" spans="1:5" x14ac:dyDescent="0.2">
      <c r="A23" t="s">
        <v>33</v>
      </c>
      <c r="B23">
        <v>5</v>
      </c>
      <c r="C23" t="s">
        <v>34</v>
      </c>
      <c r="D23">
        <v>5.1070000000000002</v>
      </c>
      <c r="E23" t="s">
        <v>58</v>
      </c>
    </row>
    <row r="24" spans="1:5" x14ac:dyDescent="0.2">
      <c r="A24" t="s">
        <v>33</v>
      </c>
      <c r="B24">
        <v>5</v>
      </c>
      <c r="C24" t="s">
        <v>34</v>
      </c>
      <c r="D24">
        <v>5.1130000000000004</v>
      </c>
      <c r="E24" t="s">
        <v>59</v>
      </c>
    </row>
    <row r="25" spans="1:5" x14ac:dyDescent="0.2">
      <c r="A25" t="s">
        <v>33</v>
      </c>
      <c r="B25">
        <v>5</v>
      </c>
      <c r="C25" t="s">
        <v>34</v>
      </c>
      <c r="D25">
        <v>5.12</v>
      </c>
      <c r="E25" t="s">
        <v>60</v>
      </c>
    </row>
    <row r="26" spans="1:5" x14ac:dyDescent="0.2">
      <c r="A26" t="s">
        <v>33</v>
      </c>
      <c r="B26">
        <v>5</v>
      </c>
      <c r="C26" t="s">
        <v>34</v>
      </c>
      <c r="D26">
        <v>5.125</v>
      </c>
      <c r="E26" t="s">
        <v>61</v>
      </c>
    </row>
    <row r="27" spans="1:5" x14ac:dyDescent="0.2">
      <c r="A27" t="s">
        <v>33</v>
      </c>
      <c r="B27">
        <v>5</v>
      </c>
      <c r="C27" t="s">
        <v>34</v>
      </c>
      <c r="D27">
        <v>5.1289999999999996</v>
      </c>
      <c r="E27" t="s">
        <v>62</v>
      </c>
    </row>
    <row r="28" spans="1:5" x14ac:dyDescent="0.2">
      <c r="A28" t="s">
        <v>33</v>
      </c>
      <c r="B28">
        <v>5</v>
      </c>
      <c r="C28" t="s">
        <v>34</v>
      </c>
      <c r="D28">
        <v>5.1340000000000003</v>
      </c>
      <c r="E28" t="s">
        <v>63</v>
      </c>
    </row>
    <row r="29" spans="1:5" x14ac:dyDescent="0.2">
      <c r="A29" t="s">
        <v>33</v>
      </c>
      <c r="B29">
        <v>5</v>
      </c>
      <c r="C29" t="s">
        <v>34</v>
      </c>
      <c r="D29">
        <v>5.1379999999999999</v>
      </c>
      <c r="E29" t="s">
        <v>64</v>
      </c>
    </row>
    <row r="30" spans="1:5" x14ac:dyDescent="0.2">
      <c r="A30" t="s">
        <v>33</v>
      </c>
      <c r="B30">
        <v>5</v>
      </c>
      <c r="C30" t="s">
        <v>34</v>
      </c>
      <c r="D30">
        <v>5.1420000000000003</v>
      </c>
      <c r="E30" t="s">
        <v>65</v>
      </c>
    </row>
    <row r="31" spans="1:5" x14ac:dyDescent="0.2">
      <c r="A31" t="s">
        <v>33</v>
      </c>
      <c r="B31">
        <v>5</v>
      </c>
      <c r="C31" t="s">
        <v>34</v>
      </c>
      <c r="D31">
        <v>5.1449999999999996</v>
      </c>
      <c r="E31" t="s">
        <v>66</v>
      </c>
    </row>
    <row r="32" spans="1:5" x14ac:dyDescent="0.2">
      <c r="A32" t="s">
        <v>33</v>
      </c>
      <c r="B32">
        <v>5</v>
      </c>
      <c r="C32" t="s">
        <v>34</v>
      </c>
      <c r="D32">
        <v>5.1470000000000002</v>
      </c>
      <c r="E32" t="s">
        <v>67</v>
      </c>
    </row>
    <row r="33" spans="1:5" x14ac:dyDescent="0.2">
      <c r="A33" t="s">
        <v>45</v>
      </c>
      <c r="B33">
        <v>15</v>
      </c>
      <c r="C33" t="s">
        <v>46</v>
      </c>
      <c r="D33">
        <v>15.476000000000001</v>
      </c>
      <c r="E33" t="s">
        <v>68</v>
      </c>
    </row>
    <row r="34" spans="1:5" x14ac:dyDescent="0.2">
      <c r="A34" t="s">
        <v>33</v>
      </c>
      <c r="B34">
        <v>5</v>
      </c>
      <c r="C34" t="s">
        <v>34</v>
      </c>
      <c r="D34">
        <v>5.15</v>
      </c>
      <c r="E34" t="s">
        <v>69</v>
      </c>
    </row>
    <row r="35" spans="1:5" x14ac:dyDescent="0.2">
      <c r="A35" t="s">
        <v>33</v>
      </c>
      <c r="B35">
        <v>5</v>
      </c>
      <c r="C35" t="s">
        <v>34</v>
      </c>
      <c r="D35">
        <v>5.1539999999999999</v>
      </c>
      <c r="E35" t="s">
        <v>70</v>
      </c>
    </row>
    <row r="36" spans="1:5" x14ac:dyDescent="0.2">
      <c r="A36" t="s">
        <v>33</v>
      </c>
      <c r="B36">
        <v>5</v>
      </c>
      <c r="C36" t="s">
        <v>34</v>
      </c>
      <c r="D36">
        <v>5.1719999999999997</v>
      </c>
      <c r="E36" t="s">
        <v>71</v>
      </c>
    </row>
    <row r="37" spans="1:5" x14ac:dyDescent="0.2">
      <c r="A37" t="s">
        <v>33</v>
      </c>
      <c r="B37">
        <v>5</v>
      </c>
      <c r="C37" t="s">
        <v>34</v>
      </c>
      <c r="D37">
        <v>5.19</v>
      </c>
      <c r="E37" t="s">
        <v>72</v>
      </c>
    </row>
    <row r="38" spans="1:5" x14ac:dyDescent="0.2">
      <c r="A38" t="s">
        <v>33</v>
      </c>
      <c r="B38">
        <v>5</v>
      </c>
      <c r="C38" t="s">
        <v>34</v>
      </c>
      <c r="D38">
        <v>5.1970000000000001</v>
      </c>
      <c r="E38" t="s">
        <v>73</v>
      </c>
    </row>
    <row r="39" spans="1:5" x14ac:dyDescent="0.2">
      <c r="A39" t="s">
        <v>33</v>
      </c>
      <c r="B39">
        <v>5</v>
      </c>
      <c r="C39" t="s">
        <v>34</v>
      </c>
      <c r="D39">
        <v>5.2060000000000004</v>
      </c>
      <c r="E39" t="s">
        <v>74</v>
      </c>
    </row>
    <row r="40" spans="1:5" x14ac:dyDescent="0.2">
      <c r="A40" t="s">
        <v>33</v>
      </c>
      <c r="B40">
        <v>5</v>
      </c>
      <c r="C40" t="s">
        <v>34</v>
      </c>
      <c r="D40">
        <v>5.2089999999999996</v>
      </c>
      <c r="E40" t="s">
        <v>75</v>
      </c>
    </row>
    <row r="41" spans="1:5" x14ac:dyDescent="0.2">
      <c r="A41" t="s">
        <v>33</v>
      </c>
      <c r="B41">
        <v>5</v>
      </c>
      <c r="C41" t="s">
        <v>34</v>
      </c>
      <c r="D41">
        <v>5.2119999999999997</v>
      </c>
      <c r="E41" t="s">
        <v>76</v>
      </c>
    </row>
    <row r="42" spans="1:5" x14ac:dyDescent="0.2">
      <c r="A42" t="s">
        <v>33</v>
      </c>
      <c r="B42">
        <v>5</v>
      </c>
      <c r="C42" t="s">
        <v>34</v>
      </c>
      <c r="D42">
        <v>5.234</v>
      </c>
      <c r="E42" t="s">
        <v>77</v>
      </c>
    </row>
    <row r="43" spans="1:5" x14ac:dyDescent="0.2">
      <c r="A43" t="s">
        <v>33</v>
      </c>
      <c r="B43">
        <v>5</v>
      </c>
      <c r="C43" t="s">
        <v>34</v>
      </c>
      <c r="D43">
        <v>5.2370000000000001</v>
      </c>
      <c r="E43" t="s">
        <v>78</v>
      </c>
    </row>
    <row r="44" spans="1:5" x14ac:dyDescent="0.2">
      <c r="A44" t="s">
        <v>33</v>
      </c>
      <c r="B44">
        <v>5</v>
      </c>
      <c r="C44" t="s">
        <v>34</v>
      </c>
      <c r="D44">
        <v>5.24</v>
      </c>
      <c r="E44" t="s">
        <v>79</v>
      </c>
    </row>
    <row r="45" spans="1:5" x14ac:dyDescent="0.2">
      <c r="A45" t="s">
        <v>33</v>
      </c>
      <c r="B45">
        <v>5</v>
      </c>
      <c r="C45" t="s">
        <v>34</v>
      </c>
      <c r="D45">
        <v>5.25</v>
      </c>
      <c r="E45" t="s">
        <v>80</v>
      </c>
    </row>
    <row r="46" spans="1:5" x14ac:dyDescent="0.2">
      <c r="A46" t="s">
        <v>33</v>
      </c>
      <c r="B46">
        <v>5</v>
      </c>
      <c r="C46" t="s">
        <v>34</v>
      </c>
      <c r="D46">
        <v>5.2640000000000002</v>
      </c>
      <c r="E46" t="s">
        <v>81</v>
      </c>
    </row>
    <row r="47" spans="1:5" x14ac:dyDescent="0.2">
      <c r="A47" t="s">
        <v>33</v>
      </c>
      <c r="B47">
        <v>5</v>
      </c>
      <c r="C47" t="s">
        <v>34</v>
      </c>
      <c r="D47">
        <v>5.266</v>
      </c>
      <c r="E47" t="s">
        <v>82</v>
      </c>
    </row>
    <row r="48" spans="1:5" x14ac:dyDescent="0.2">
      <c r="A48" t="s">
        <v>33</v>
      </c>
      <c r="B48">
        <v>5</v>
      </c>
      <c r="C48" t="s">
        <v>34</v>
      </c>
      <c r="D48">
        <v>5.282</v>
      </c>
      <c r="E48" t="s">
        <v>83</v>
      </c>
    </row>
    <row r="49" spans="1:5" x14ac:dyDescent="0.2">
      <c r="A49" t="s">
        <v>84</v>
      </c>
      <c r="B49">
        <v>23</v>
      </c>
      <c r="C49" t="s">
        <v>85</v>
      </c>
      <c r="D49">
        <v>23.675000000000001</v>
      </c>
      <c r="E49" t="s">
        <v>86</v>
      </c>
    </row>
    <row r="50" spans="1:5" x14ac:dyDescent="0.2">
      <c r="A50" t="s">
        <v>33</v>
      </c>
      <c r="B50">
        <v>5</v>
      </c>
      <c r="C50" t="s">
        <v>34</v>
      </c>
      <c r="D50">
        <v>5.306</v>
      </c>
      <c r="E50" t="s">
        <v>87</v>
      </c>
    </row>
    <row r="51" spans="1:5" x14ac:dyDescent="0.2">
      <c r="A51" t="s">
        <v>33</v>
      </c>
      <c r="B51">
        <v>5</v>
      </c>
      <c r="C51" t="s">
        <v>34</v>
      </c>
      <c r="D51">
        <v>5.3079999999999998</v>
      </c>
      <c r="E51" t="s">
        <v>88</v>
      </c>
    </row>
    <row r="52" spans="1:5" x14ac:dyDescent="0.2">
      <c r="A52" t="s">
        <v>33</v>
      </c>
      <c r="B52">
        <v>5</v>
      </c>
      <c r="C52" t="s">
        <v>34</v>
      </c>
      <c r="D52">
        <v>5.31</v>
      </c>
      <c r="E52" t="s">
        <v>89</v>
      </c>
    </row>
    <row r="53" spans="1:5" x14ac:dyDescent="0.2">
      <c r="A53" t="s">
        <v>90</v>
      </c>
      <c r="B53">
        <v>27</v>
      </c>
      <c r="C53" t="s">
        <v>91</v>
      </c>
      <c r="D53">
        <v>27.361000000000001</v>
      </c>
      <c r="E53" t="s">
        <v>92</v>
      </c>
    </row>
    <row r="54" spans="1:5" x14ac:dyDescent="0.2">
      <c r="A54" t="s">
        <v>33</v>
      </c>
      <c r="B54">
        <v>5</v>
      </c>
      <c r="C54" t="s">
        <v>34</v>
      </c>
      <c r="D54">
        <v>5.3150000000000004</v>
      </c>
      <c r="E54" t="s">
        <v>93</v>
      </c>
    </row>
    <row r="55" spans="1:5" x14ac:dyDescent="0.2">
      <c r="A55" t="s">
        <v>33</v>
      </c>
      <c r="B55">
        <v>5</v>
      </c>
      <c r="C55" t="s">
        <v>34</v>
      </c>
      <c r="D55">
        <v>5.3179999999999996</v>
      </c>
      <c r="E55" t="s">
        <v>94</v>
      </c>
    </row>
    <row r="56" spans="1:5" x14ac:dyDescent="0.2">
      <c r="A56" t="s">
        <v>33</v>
      </c>
      <c r="B56">
        <v>5</v>
      </c>
      <c r="C56" t="s">
        <v>34</v>
      </c>
      <c r="D56">
        <v>5.3209999999999997</v>
      </c>
      <c r="E56" t="s">
        <v>95</v>
      </c>
    </row>
    <row r="57" spans="1:5" x14ac:dyDescent="0.2">
      <c r="A57" t="s">
        <v>33</v>
      </c>
      <c r="B57">
        <v>5</v>
      </c>
      <c r="C57" t="s">
        <v>34</v>
      </c>
      <c r="D57">
        <v>5.3470000000000004</v>
      </c>
      <c r="E57" t="s">
        <v>96</v>
      </c>
    </row>
    <row r="58" spans="1:5" x14ac:dyDescent="0.2">
      <c r="A58" t="s">
        <v>33</v>
      </c>
      <c r="B58">
        <v>5</v>
      </c>
      <c r="C58" t="s">
        <v>34</v>
      </c>
      <c r="D58">
        <v>5.3529999999999998</v>
      </c>
      <c r="E58" t="s">
        <v>97</v>
      </c>
    </row>
    <row r="59" spans="1:5" x14ac:dyDescent="0.2">
      <c r="A59" t="s">
        <v>33</v>
      </c>
      <c r="B59">
        <v>5</v>
      </c>
      <c r="C59" t="s">
        <v>34</v>
      </c>
      <c r="D59">
        <v>5.36</v>
      </c>
      <c r="E59" t="s">
        <v>98</v>
      </c>
    </row>
    <row r="60" spans="1:5" x14ac:dyDescent="0.2">
      <c r="A60" t="s">
        <v>33</v>
      </c>
      <c r="B60">
        <v>5</v>
      </c>
      <c r="C60" t="s">
        <v>34</v>
      </c>
      <c r="D60">
        <v>5.3609999999999998</v>
      </c>
      <c r="E60" t="s">
        <v>99</v>
      </c>
    </row>
    <row r="61" spans="1:5" x14ac:dyDescent="0.2">
      <c r="A61" t="s">
        <v>33</v>
      </c>
      <c r="B61">
        <v>5</v>
      </c>
      <c r="C61" t="s">
        <v>34</v>
      </c>
      <c r="D61">
        <v>5.0860000000000003</v>
      </c>
      <c r="E61" t="s">
        <v>100</v>
      </c>
    </row>
    <row r="62" spans="1:5" x14ac:dyDescent="0.2">
      <c r="A62" t="s">
        <v>33</v>
      </c>
      <c r="B62">
        <v>5</v>
      </c>
      <c r="C62" t="s">
        <v>34</v>
      </c>
      <c r="D62">
        <v>5.3680000000000003</v>
      </c>
      <c r="E62" t="s">
        <v>101</v>
      </c>
    </row>
    <row r="63" spans="1:5" x14ac:dyDescent="0.2">
      <c r="A63" t="s">
        <v>33</v>
      </c>
      <c r="B63">
        <v>5</v>
      </c>
      <c r="C63" t="s">
        <v>34</v>
      </c>
      <c r="D63">
        <v>5.3760000000000003</v>
      </c>
      <c r="E63" t="s">
        <v>102</v>
      </c>
    </row>
    <row r="64" spans="1:5" x14ac:dyDescent="0.2">
      <c r="A64" t="s">
        <v>33</v>
      </c>
      <c r="B64">
        <v>5</v>
      </c>
      <c r="C64" t="s">
        <v>34</v>
      </c>
      <c r="D64">
        <v>5.38</v>
      </c>
      <c r="E64" t="s">
        <v>103</v>
      </c>
    </row>
    <row r="65" spans="1:5" x14ac:dyDescent="0.2">
      <c r="A65" t="s">
        <v>33</v>
      </c>
      <c r="B65">
        <v>5</v>
      </c>
      <c r="C65" t="s">
        <v>34</v>
      </c>
      <c r="D65">
        <v>5.39</v>
      </c>
      <c r="E65" t="s">
        <v>104</v>
      </c>
    </row>
    <row r="66" spans="1:5" x14ac:dyDescent="0.2">
      <c r="A66" t="s">
        <v>33</v>
      </c>
      <c r="B66">
        <v>5</v>
      </c>
      <c r="C66" t="s">
        <v>34</v>
      </c>
      <c r="D66">
        <v>5.4</v>
      </c>
      <c r="E66" t="s">
        <v>105</v>
      </c>
    </row>
    <row r="67" spans="1:5" x14ac:dyDescent="0.2">
      <c r="A67" t="s">
        <v>33</v>
      </c>
      <c r="B67">
        <v>5</v>
      </c>
      <c r="C67" t="s">
        <v>34</v>
      </c>
      <c r="D67">
        <v>5.4109999999999996</v>
      </c>
      <c r="E67" t="s">
        <v>106</v>
      </c>
    </row>
    <row r="68" spans="1:5" x14ac:dyDescent="0.2">
      <c r="A68" t="s">
        <v>33</v>
      </c>
      <c r="B68">
        <v>5</v>
      </c>
      <c r="C68" t="s">
        <v>34</v>
      </c>
      <c r="D68">
        <v>5.4249999999999998</v>
      </c>
      <c r="E68" t="s">
        <v>107</v>
      </c>
    </row>
    <row r="69" spans="1:5" x14ac:dyDescent="0.2">
      <c r="A69" t="s">
        <v>33</v>
      </c>
      <c r="B69">
        <v>5</v>
      </c>
      <c r="C69" t="s">
        <v>34</v>
      </c>
      <c r="D69">
        <v>5.44</v>
      </c>
      <c r="E69" t="s">
        <v>108</v>
      </c>
    </row>
    <row r="70" spans="1:5" x14ac:dyDescent="0.2">
      <c r="A70" t="s">
        <v>33</v>
      </c>
      <c r="B70">
        <v>5</v>
      </c>
      <c r="C70" t="s">
        <v>34</v>
      </c>
      <c r="D70">
        <v>5.4669999999999996</v>
      </c>
      <c r="E70" t="s">
        <v>109</v>
      </c>
    </row>
    <row r="71" spans="1:5" x14ac:dyDescent="0.2">
      <c r="A71" t="s">
        <v>33</v>
      </c>
      <c r="B71">
        <v>5</v>
      </c>
      <c r="C71" t="s">
        <v>34</v>
      </c>
      <c r="D71">
        <v>5.4749999999999996</v>
      </c>
      <c r="E71" t="s">
        <v>110</v>
      </c>
    </row>
    <row r="72" spans="1:5" x14ac:dyDescent="0.2">
      <c r="A72" t="s">
        <v>33</v>
      </c>
      <c r="B72">
        <v>5</v>
      </c>
      <c r="C72" t="s">
        <v>34</v>
      </c>
      <c r="D72">
        <v>5.48</v>
      </c>
      <c r="E72" t="s">
        <v>111</v>
      </c>
    </row>
    <row r="73" spans="1:5" x14ac:dyDescent="0.2">
      <c r="A73" t="s">
        <v>33</v>
      </c>
      <c r="B73">
        <v>5</v>
      </c>
      <c r="C73" t="s">
        <v>34</v>
      </c>
      <c r="D73">
        <v>5.4829999999999997</v>
      </c>
      <c r="E73" t="s">
        <v>112</v>
      </c>
    </row>
    <row r="74" spans="1:5" x14ac:dyDescent="0.2">
      <c r="A74" t="s">
        <v>33</v>
      </c>
      <c r="B74">
        <v>5</v>
      </c>
      <c r="C74" t="s">
        <v>34</v>
      </c>
      <c r="D74">
        <v>5.49</v>
      </c>
      <c r="E74" t="s">
        <v>113</v>
      </c>
    </row>
    <row r="75" spans="1:5" x14ac:dyDescent="0.2">
      <c r="A75" t="s">
        <v>33</v>
      </c>
      <c r="B75">
        <v>5</v>
      </c>
      <c r="C75" t="s">
        <v>34</v>
      </c>
      <c r="D75">
        <v>5.4950000000000001</v>
      </c>
      <c r="E75" t="s">
        <v>114</v>
      </c>
    </row>
    <row r="76" spans="1:5" x14ac:dyDescent="0.2">
      <c r="A76" t="s">
        <v>33</v>
      </c>
      <c r="B76">
        <v>5</v>
      </c>
      <c r="C76" t="s">
        <v>34</v>
      </c>
      <c r="D76">
        <v>5.5010000000000003</v>
      </c>
      <c r="E76" t="s">
        <v>115</v>
      </c>
    </row>
    <row r="77" spans="1:5" x14ac:dyDescent="0.2">
      <c r="A77" t="s">
        <v>33</v>
      </c>
      <c r="B77">
        <v>5</v>
      </c>
      <c r="C77" t="s">
        <v>34</v>
      </c>
      <c r="D77">
        <v>5.5410000000000004</v>
      </c>
      <c r="E77" t="s">
        <v>116</v>
      </c>
    </row>
    <row r="78" spans="1:5" x14ac:dyDescent="0.2">
      <c r="A78" t="s">
        <v>33</v>
      </c>
      <c r="B78">
        <v>5</v>
      </c>
      <c r="C78" t="s">
        <v>34</v>
      </c>
      <c r="D78">
        <v>5.5430000000000001</v>
      </c>
      <c r="E78" t="s">
        <v>117</v>
      </c>
    </row>
    <row r="79" spans="1:5" x14ac:dyDescent="0.2">
      <c r="A79" t="s">
        <v>33</v>
      </c>
      <c r="B79">
        <v>5</v>
      </c>
      <c r="C79" t="s">
        <v>34</v>
      </c>
      <c r="D79">
        <v>5.5759999999999996</v>
      </c>
      <c r="E79" t="s">
        <v>118</v>
      </c>
    </row>
    <row r="80" spans="1:5" x14ac:dyDescent="0.2">
      <c r="A80" t="s">
        <v>33</v>
      </c>
      <c r="B80">
        <v>5</v>
      </c>
      <c r="C80" t="s">
        <v>34</v>
      </c>
      <c r="D80">
        <v>5.5789999999999997</v>
      </c>
      <c r="E80" t="s">
        <v>119</v>
      </c>
    </row>
    <row r="81" spans="1:5" x14ac:dyDescent="0.2">
      <c r="A81" t="s">
        <v>33</v>
      </c>
      <c r="B81">
        <v>5</v>
      </c>
      <c r="C81" t="s">
        <v>34</v>
      </c>
      <c r="D81">
        <v>5.585</v>
      </c>
      <c r="E81" t="s">
        <v>120</v>
      </c>
    </row>
    <row r="82" spans="1:5" x14ac:dyDescent="0.2">
      <c r="A82" t="s">
        <v>33</v>
      </c>
      <c r="B82">
        <v>5</v>
      </c>
      <c r="C82" t="s">
        <v>34</v>
      </c>
      <c r="D82">
        <v>5.5910000000000002</v>
      </c>
      <c r="E82" t="s">
        <v>121</v>
      </c>
    </row>
    <row r="83" spans="1:5" x14ac:dyDescent="0.2">
      <c r="A83" t="s">
        <v>33</v>
      </c>
      <c r="B83">
        <v>5</v>
      </c>
      <c r="C83" t="s">
        <v>34</v>
      </c>
      <c r="D83">
        <v>5.6040000000000001</v>
      </c>
      <c r="E83" t="s">
        <v>122</v>
      </c>
    </row>
    <row r="84" spans="1:5" x14ac:dyDescent="0.2">
      <c r="A84" t="s">
        <v>33</v>
      </c>
      <c r="B84">
        <v>5</v>
      </c>
      <c r="C84" t="s">
        <v>34</v>
      </c>
      <c r="D84">
        <v>5.6070000000000002</v>
      </c>
      <c r="E84" t="s">
        <v>123</v>
      </c>
    </row>
    <row r="85" spans="1:5" x14ac:dyDescent="0.2">
      <c r="A85" t="s">
        <v>33</v>
      </c>
      <c r="B85">
        <v>5</v>
      </c>
      <c r="C85" t="s">
        <v>34</v>
      </c>
      <c r="D85">
        <v>5.6150000000000002</v>
      </c>
      <c r="E85" t="s">
        <v>124</v>
      </c>
    </row>
    <row r="86" spans="1:5" x14ac:dyDescent="0.2">
      <c r="A86" t="s">
        <v>33</v>
      </c>
      <c r="B86">
        <v>5</v>
      </c>
      <c r="C86" t="s">
        <v>34</v>
      </c>
      <c r="D86">
        <v>5.6280000000000001</v>
      </c>
      <c r="E86" t="s">
        <v>125</v>
      </c>
    </row>
    <row r="87" spans="1:5" x14ac:dyDescent="0.2">
      <c r="A87" t="s">
        <v>33</v>
      </c>
      <c r="B87">
        <v>5</v>
      </c>
      <c r="C87" t="s">
        <v>34</v>
      </c>
      <c r="D87">
        <v>5.6310000000000002</v>
      </c>
      <c r="E87" t="s">
        <v>126</v>
      </c>
    </row>
    <row r="88" spans="1:5" x14ac:dyDescent="0.2">
      <c r="A88" t="s">
        <v>33</v>
      </c>
      <c r="B88">
        <v>5</v>
      </c>
      <c r="C88" t="s">
        <v>34</v>
      </c>
      <c r="D88">
        <v>5.6420000000000003</v>
      </c>
      <c r="E88" t="s">
        <v>127</v>
      </c>
    </row>
    <row r="89" spans="1:5" x14ac:dyDescent="0.2">
      <c r="A89" t="s">
        <v>45</v>
      </c>
      <c r="B89">
        <v>15</v>
      </c>
      <c r="C89" t="s">
        <v>46</v>
      </c>
      <c r="D89">
        <v>15.189</v>
      </c>
      <c r="E89" t="s">
        <v>128</v>
      </c>
    </row>
    <row r="90" spans="1:5" x14ac:dyDescent="0.2">
      <c r="A90" t="s">
        <v>90</v>
      </c>
      <c r="B90">
        <v>52</v>
      </c>
      <c r="C90" t="s">
        <v>112</v>
      </c>
      <c r="D90">
        <v>52.698999999999998</v>
      </c>
      <c r="E90" t="s">
        <v>129</v>
      </c>
    </row>
    <row r="91" spans="1:5" x14ac:dyDescent="0.2">
      <c r="A91" t="s">
        <v>33</v>
      </c>
      <c r="B91">
        <v>5</v>
      </c>
      <c r="C91" t="s">
        <v>34</v>
      </c>
      <c r="D91">
        <v>5.6520000000000001</v>
      </c>
      <c r="E91" t="s">
        <v>130</v>
      </c>
    </row>
    <row r="92" spans="1:5" x14ac:dyDescent="0.2">
      <c r="A92" t="s">
        <v>33</v>
      </c>
      <c r="B92">
        <v>5</v>
      </c>
      <c r="C92" t="s">
        <v>34</v>
      </c>
      <c r="D92">
        <v>5.6559999999999997</v>
      </c>
      <c r="E92" t="s">
        <v>131</v>
      </c>
    </row>
    <row r="93" spans="1:5" x14ac:dyDescent="0.2">
      <c r="A93" t="s">
        <v>45</v>
      </c>
      <c r="B93">
        <v>68</v>
      </c>
      <c r="C93" t="s">
        <v>132</v>
      </c>
      <c r="D93">
        <v>68.575000000000003</v>
      </c>
      <c r="E93" t="s">
        <v>133</v>
      </c>
    </row>
    <row r="94" spans="1:5" x14ac:dyDescent="0.2">
      <c r="A94" t="s">
        <v>45</v>
      </c>
      <c r="B94">
        <v>68</v>
      </c>
      <c r="C94" t="s">
        <v>132</v>
      </c>
      <c r="D94">
        <v>68.572999999999993</v>
      </c>
      <c r="E94" t="s">
        <v>134</v>
      </c>
    </row>
    <row r="95" spans="1:5" x14ac:dyDescent="0.2">
      <c r="A95" t="s">
        <v>33</v>
      </c>
      <c r="B95">
        <v>5</v>
      </c>
      <c r="C95" t="s">
        <v>34</v>
      </c>
      <c r="D95">
        <v>5.66</v>
      </c>
      <c r="E95" t="s">
        <v>135</v>
      </c>
    </row>
    <row r="96" spans="1:5" x14ac:dyDescent="0.2">
      <c r="A96" t="s">
        <v>33</v>
      </c>
      <c r="B96">
        <v>5</v>
      </c>
      <c r="C96" t="s">
        <v>34</v>
      </c>
      <c r="D96">
        <v>5.6639999999999997</v>
      </c>
      <c r="E96" t="s">
        <v>136</v>
      </c>
    </row>
    <row r="97" spans="1:5" x14ac:dyDescent="0.2">
      <c r="A97" t="s">
        <v>33</v>
      </c>
      <c r="B97">
        <v>5</v>
      </c>
      <c r="C97" t="s">
        <v>34</v>
      </c>
      <c r="D97">
        <v>5.6669999999999998</v>
      </c>
      <c r="E97" t="s">
        <v>137</v>
      </c>
    </row>
    <row r="98" spans="1:5" x14ac:dyDescent="0.2">
      <c r="A98" t="s">
        <v>33</v>
      </c>
      <c r="B98">
        <v>5</v>
      </c>
      <c r="C98" t="s">
        <v>34</v>
      </c>
      <c r="D98">
        <v>5.67</v>
      </c>
      <c r="E98" t="s">
        <v>138</v>
      </c>
    </row>
    <row r="99" spans="1:5" x14ac:dyDescent="0.2">
      <c r="A99" t="s">
        <v>33</v>
      </c>
      <c r="B99">
        <v>5</v>
      </c>
      <c r="C99" t="s">
        <v>34</v>
      </c>
      <c r="D99">
        <v>5.6740000000000004</v>
      </c>
      <c r="E99" t="s">
        <v>139</v>
      </c>
    </row>
    <row r="100" spans="1:5" x14ac:dyDescent="0.2">
      <c r="A100" t="s">
        <v>33</v>
      </c>
      <c r="B100">
        <v>5</v>
      </c>
      <c r="C100" t="s">
        <v>34</v>
      </c>
      <c r="D100">
        <v>5.6790000000000003</v>
      </c>
      <c r="E100" t="s">
        <v>140</v>
      </c>
    </row>
    <row r="101" spans="1:5" x14ac:dyDescent="0.2">
      <c r="A101" t="s">
        <v>33</v>
      </c>
      <c r="B101">
        <v>5</v>
      </c>
      <c r="C101" t="s">
        <v>34</v>
      </c>
      <c r="D101">
        <v>5.69</v>
      </c>
      <c r="E101" t="s">
        <v>141</v>
      </c>
    </row>
    <row r="102" spans="1:5" x14ac:dyDescent="0.2">
      <c r="A102" t="s">
        <v>33</v>
      </c>
      <c r="B102">
        <v>5</v>
      </c>
      <c r="C102" t="s">
        <v>34</v>
      </c>
      <c r="D102">
        <v>5.6970000000000001</v>
      </c>
      <c r="E102" t="s">
        <v>142</v>
      </c>
    </row>
    <row r="103" spans="1:5" x14ac:dyDescent="0.2">
      <c r="A103" t="s">
        <v>33</v>
      </c>
      <c r="B103">
        <v>5</v>
      </c>
      <c r="C103" t="s">
        <v>34</v>
      </c>
      <c r="D103">
        <v>5.7359999999999998</v>
      </c>
      <c r="E103" t="s">
        <v>143</v>
      </c>
    </row>
    <row r="104" spans="1:5" x14ac:dyDescent="0.2">
      <c r="A104" t="s">
        <v>33</v>
      </c>
      <c r="B104">
        <v>5</v>
      </c>
      <c r="C104" t="s">
        <v>34</v>
      </c>
      <c r="D104">
        <v>5.7610000000000001</v>
      </c>
      <c r="E104" t="s">
        <v>144</v>
      </c>
    </row>
    <row r="105" spans="1:5" x14ac:dyDescent="0.2">
      <c r="A105" t="s">
        <v>145</v>
      </c>
      <c r="B105">
        <v>50</v>
      </c>
      <c r="C105" t="s">
        <v>14</v>
      </c>
      <c r="D105">
        <v>50.37</v>
      </c>
      <c r="E105" t="s">
        <v>146</v>
      </c>
    </row>
    <row r="106" spans="1:5" x14ac:dyDescent="0.2">
      <c r="A106" t="s">
        <v>33</v>
      </c>
      <c r="B106">
        <v>5</v>
      </c>
      <c r="C106" t="s">
        <v>34</v>
      </c>
      <c r="D106">
        <v>5.7889999999999997</v>
      </c>
      <c r="E106" t="s">
        <v>147</v>
      </c>
    </row>
    <row r="107" spans="1:5" x14ac:dyDescent="0.2">
      <c r="A107" t="s">
        <v>33</v>
      </c>
      <c r="B107">
        <v>5</v>
      </c>
      <c r="C107" t="s">
        <v>34</v>
      </c>
      <c r="D107">
        <v>5.79</v>
      </c>
      <c r="E107" t="s">
        <v>148</v>
      </c>
    </row>
    <row r="108" spans="1:5" x14ac:dyDescent="0.2">
      <c r="A108" t="s">
        <v>33</v>
      </c>
      <c r="B108">
        <v>5</v>
      </c>
      <c r="C108" t="s">
        <v>34</v>
      </c>
      <c r="D108">
        <v>5.7919999999999998</v>
      </c>
      <c r="E108" t="s">
        <v>149</v>
      </c>
    </row>
    <row r="109" spans="1:5" x14ac:dyDescent="0.2">
      <c r="A109" t="s">
        <v>33</v>
      </c>
      <c r="B109">
        <v>5</v>
      </c>
      <c r="C109" t="s">
        <v>34</v>
      </c>
      <c r="D109">
        <v>5.8090000000000002</v>
      </c>
      <c r="E109" t="s">
        <v>150</v>
      </c>
    </row>
    <row r="110" spans="1:5" x14ac:dyDescent="0.2">
      <c r="A110" t="s">
        <v>33</v>
      </c>
      <c r="B110">
        <v>5</v>
      </c>
      <c r="C110" t="s">
        <v>34</v>
      </c>
      <c r="D110">
        <v>5.819</v>
      </c>
      <c r="E110" t="s">
        <v>151</v>
      </c>
    </row>
    <row r="111" spans="1:5" x14ac:dyDescent="0.2">
      <c r="A111" t="s">
        <v>33</v>
      </c>
      <c r="B111">
        <v>5</v>
      </c>
      <c r="C111" t="s">
        <v>34</v>
      </c>
      <c r="D111">
        <v>5.8369999999999997</v>
      </c>
      <c r="E111" t="s">
        <v>152</v>
      </c>
    </row>
    <row r="112" spans="1:5" x14ac:dyDescent="0.2">
      <c r="A112" t="s">
        <v>33</v>
      </c>
      <c r="B112">
        <v>5</v>
      </c>
      <c r="C112" t="s">
        <v>34</v>
      </c>
      <c r="D112">
        <v>5.8419999999999996</v>
      </c>
      <c r="E112" t="s">
        <v>153</v>
      </c>
    </row>
    <row r="113" spans="1:5" x14ac:dyDescent="0.2">
      <c r="A113" t="s">
        <v>33</v>
      </c>
      <c r="B113">
        <v>5</v>
      </c>
      <c r="C113" t="s">
        <v>34</v>
      </c>
      <c r="D113">
        <v>5.8470000000000004</v>
      </c>
      <c r="E113" t="s">
        <v>154</v>
      </c>
    </row>
    <row r="114" spans="1:5" x14ac:dyDescent="0.2">
      <c r="A114" t="s">
        <v>33</v>
      </c>
      <c r="B114">
        <v>5</v>
      </c>
      <c r="C114" t="s">
        <v>34</v>
      </c>
      <c r="D114">
        <v>5.8540000000000001</v>
      </c>
      <c r="E114" t="s">
        <v>155</v>
      </c>
    </row>
    <row r="115" spans="1:5" x14ac:dyDescent="0.2">
      <c r="A115" t="s">
        <v>33</v>
      </c>
      <c r="B115">
        <v>5</v>
      </c>
      <c r="C115" t="s">
        <v>34</v>
      </c>
      <c r="D115">
        <v>5.8559999999999999</v>
      </c>
      <c r="E115" t="s">
        <v>156</v>
      </c>
    </row>
    <row r="116" spans="1:5" x14ac:dyDescent="0.2">
      <c r="A116" t="s">
        <v>33</v>
      </c>
      <c r="B116">
        <v>5</v>
      </c>
      <c r="C116" t="s">
        <v>34</v>
      </c>
      <c r="D116">
        <v>5.8579999999999997</v>
      </c>
      <c r="E116" t="s">
        <v>157</v>
      </c>
    </row>
    <row r="117" spans="1:5" x14ac:dyDescent="0.2">
      <c r="A117" t="s">
        <v>33</v>
      </c>
      <c r="B117">
        <v>5</v>
      </c>
      <c r="C117" t="s">
        <v>34</v>
      </c>
      <c r="D117">
        <v>5.8609999999999998</v>
      </c>
      <c r="E117" t="s">
        <v>158</v>
      </c>
    </row>
    <row r="118" spans="1:5" x14ac:dyDescent="0.2">
      <c r="A118" t="s">
        <v>33</v>
      </c>
      <c r="B118">
        <v>5</v>
      </c>
      <c r="C118" t="s">
        <v>34</v>
      </c>
      <c r="D118">
        <v>5.8849999999999998</v>
      </c>
      <c r="E118" t="s">
        <v>159</v>
      </c>
    </row>
    <row r="119" spans="1:5" x14ac:dyDescent="0.2">
      <c r="A119" t="s">
        <v>33</v>
      </c>
      <c r="B119">
        <v>5</v>
      </c>
      <c r="C119" t="s">
        <v>34</v>
      </c>
      <c r="D119">
        <v>5.8869999999999996</v>
      </c>
      <c r="E119" t="s">
        <v>160</v>
      </c>
    </row>
    <row r="120" spans="1:5" x14ac:dyDescent="0.2">
      <c r="A120" t="s">
        <v>33</v>
      </c>
      <c r="B120">
        <v>5</v>
      </c>
      <c r="C120" t="s">
        <v>34</v>
      </c>
      <c r="D120">
        <v>5.89</v>
      </c>
      <c r="E120" t="s">
        <v>161</v>
      </c>
    </row>
    <row r="121" spans="1:5" x14ac:dyDescent="0.2">
      <c r="A121" t="s">
        <v>33</v>
      </c>
      <c r="B121">
        <v>5</v>
      </c>
      <c r="C121" t="s">
        <v>34</v>
      </c>
      <c r="D121">
        <v>5.8929999999999998</v>
      </c>
      <c r="E121" t="s">
        <v>162</v>
      </c>
    </row>
    <row r="122" spans="1:5" x14ac:dyDescent="0.2">
      <c r="A122" t="s">
        <v>33</v>
      </c>
      <c r="B122">
        <v>5</v>
      </c>
      <c r="C122" t="s">
        <v>34</v>
      </c>
      <c r="D122">
        <v>5.8949999999999996</v>
      </c>
      <c r="E122" t="s">
        <v>163</v>
      </c>
    </row>
    <row r="123" spans="1:5" x14ac:dyDescent="0.2">
      <c r="A123" t="s">
        <v>84</v>
      </c>
      <c r="B123">
        <v>8</v>
      </c>
      <c r="C123" t="s">
        <v>164</v>
      </c>
      <c r="D123">
        <v>8.0009999999999994</v>
      </c>
      <c r="E123" t="s">
        <v>165</v>
      </c>
    </row>
    <row r="124" spans="1:5" x14ac:dyDescent="0.2">
      <c r="A124" t="s">
        <v>84</v>
      </c>
      <c r="B124">
        <v>8</v>
      </c>
      <c r="C124" t="s">
        <v>164</v>
      </c>
      <c r="D124">
        <v>8.0779999999999994</v>
      </c>
      <c r="E124" t="s">
        <v>166</v>
      </c>
    </row>
    <row r="125" spans="1:5" x14ac:dyDescent="0.2">
      <c r="A125" t="s">
        <v>84</v>
      </c>
      <c r="B125">
        <v>8</v>
      </c>
      <c r="C125" t="s">
        <v>164</v>
      </c>
      <c r="D125">
        <v>8.141</v>
      </c>
      <c r="E125" t="s">
        <v>167</v>
      </c>
    </row>
    <row r="126" spans="1:5" x14ac:dyDescent="0.2">
      <c r="A126" t="s">
        <v>84</v>
      </c>
      <c r="B126">
        <v>8</v>
      </c>
      <c r="C126" t="s">
        <v>164</v>
      </c>
      <c r="D126">
        <v>8.2959999999999994</v>
      </c>
      <c r="E126" t="s">
        <v>168</v>
      </c>
    </row>
    <row r="127" spans="1:5" x14ac:dyDescent="0.2">
      <c r="A127" t="s">
        <v>84</v>
      </c>
      <c r="B127">
        <v>8</v>
      </c>
      <c r="C127" t="s">
        <v>164</v>
      </c>
      <c r="D127">
        <v>8.4209999999999994</v>
      </c>
      <c r="E127" t="s">
        <v>169</v>
      </c>
    </row>
    <row r="128" spans="1:5" x14ac:dyDescent="0.2">
      <c r="A128" t="s">
        <v>84</v>
      </c>
      <c r="B128">
        <v>8</v>
      </c>
      <c r="C128" t="s">
        <v>164</v>
      </c>
      <c r="D128">
        <v>8.4329999999999998</v>
      </c>
      <c r="E128" t="s">
        <v>170</v>
      </c>
    </row>
    <row r="129" spans="1:5" x14ac:dyDescent="0.2">
      <c r="A129" t="s">
        <v>84</v>
      </c>
      <c r="B129">
        <v>8</v>
      </c>
      <c r="C129" t="s">
        <v>164</v>
      </c>
      <c r="D129">
        <v>8.4359999999999999</v>
      </c>
      <c r="E129" t="s">
        <v>171</v>
      </c>
    </row>
    <row r="130" spans="1:5" x14ac:dyDescent="0.2">
      <c r="A130" t="s">
        <v>84</v>
      </c>
      <c r="B130">
        <v>8</v>
      </c>
      <c r="C130" t="s">
        <v>164</v>
      </c>
      <c r="D130">
        <v>8.5489999999999995</v>
      </c>
      <c r="E130" t="s">
        <v>172</v>
      </c>
    </row>
    <row r="131" spans="1:5" x14ac:dyDescent="0.2">
      <c r="A131" t="s">
        <v>84</v>
      </c>
      <c r="B131">
        <v>8</v>
      </c>
      <c r="C131" t="s">
        <v>164</v>
      </c>
      <c r="D131">
        <v>8.5579999999999998</v>
      </c>
      <c r="E131" t="s">
        <v>173</v>
      </c>
    </row>
    <row r="132" spans="1:5" x14ac:dyDescent="0.2">
      <c r="A132" t="s">
        <v>84</v>
      </c>
      <c r="B132">
        <v>8</v>
      </c>
      <c r="C132" t="s">
        <v>164</v>
      </c>
      <c r="D132">
        <v>8.6340000000000003</v>
      </c>
      <c r="E132" t="s">
        <v>174</v>
      </c>
    </row>
    <row r="133" spans="1:5" x14ac:dyDescent="0.2">
      <c r="A133" t="s">
        <v>84</v>
      </c>
      <c r="B133">
        <v>8</v>
      </c>
      <c r="C133" t="s">
        <v>164</v>
      </c>
      <c r="D133">
        <v>8.6379999999999999</v>
      </c>
      <c r="E133" t="s">
        <v>125</v>
      </c>
    </row>
    <row r="134" spans="1:5" x14ac:dyDescent="0.2">
      <c r="A134" t="s">
        <v>84</v>
      </c>
      <c r="B134">
        <v>8</v>
      </c>
      <c r="C134" t="s">
        <v>164</v>
      </c>
      <c r="D134">
        <v>8.6750000000000007</v>
      </c>
      <c r="E134" t="s">
        <v>175</v>
      </c>
    </row>
    <row r="135" spans="1:5" x14ac:dyDescent="0.2">
      <c r="A135" t="s">
        <v>84</v>
      </c>
      <c r="B135">
        <v>8</v>
      </c>
      <c r="C135" t="s">
        <v>164</v>
      </c>
      <c r="D135">
        <v>8.6850000000000005</v>
      </c>
      <c r="E135" t="s">
        <v>176</v>
      </c>
    </row>
    <row r="136" spans="1:5" x14ac:dyDescent="0.2">
      <c r="A136" t="s">
        <v>84</v>
      </c>
      <c r="B136">
        <v>8</v>
      </c>
      <c r="C136" t="s">
        <v>164</v>
      </c>
      <c r="D136">
        <v>8.7579999999999991</v>
      </c>
      <c r="E136" t="s">
        <v>177</v>
      </c>
    </row>
    <row r="137" spans="1:5" x14ac:dyDescent="0.2">
      <c r="A137" t="s">
        <v>84</v>
      </c>
      <c r="B137">
        <v>8</v>
      </c>
      <c r="C137" t="s">
        <v>164</v>
      </c>
      <c r="D137">
        <v>8.77</v>
      </c>
      <c r="E137" t="s">
        <v>178</v>
      </c>
    </row>
    <row r="138" spans="1:5" x14ac:dyDescent="0.2">
      <c r="A138" t="s">
        <v>84</v>
      </c>
      <c r="B138">
        <v>8</v>
      </c>
      <c r="C138" t="s">
        <v>164</v>
      </c>
      <c r="D138">
        <v>8.8320000000000007</v>
      </c>
      <c r="E138" t="s">
        <v>179</v>
      </c>
    </row>
    <row r="139" spans="1:5" x14ac:dyDescent="0.2">
      <c r="A139" t="s">
        <v>84</v>
      </c>
      <c r="B139">
        <v>8</v>
      </c>
      <c r="C139" t="s">
        <v>164</v>
      </c>
      <c r="D139">
        <v>8.8490000000000002</v>
      </c>
      <c r="E139" t="s">
        <v>180</v>
      </c>
    </row>
    <row r="140" spans="1:5" x14ac:dyDescent="0.2">
      <c r="A140" t="s">
        <v>84</v>
      </c>
      <c r="B140">
        <v>13</v>
      </c>
      <c r="C140" t="s">
        <v>181</v>
      </c>
      <c r="D140">
        <v>13.006</v>
      </c>
      <c r="E140" t="s">
        <v>182</v>
      </c>
    </row>
    <row r="141" spans="1:5" x14ac:dyDescent="0.2">
      <c r="A141" t="s">
        <v>84</v>
      </c>
      <c r="B141">
        <v>13</v>
      </c>
      <c r="C141" t="s">
        <v>181</v>
      </c>
      <c r="D141">
        <v>13.042</v>
      </c>
      <c r="E141" t="s">
        <v>183</v>
      </c>
    </row>
    <row r="142" spans="1:5" x14ac:dyDescent="0.2">
      <c r="A142" t="s">
        <v>84</v>
      </c>
      <c r="B142">
        <v>13</v>
      </c>
      <c r="C142" t="s">
        <v>181</v>
      </c>
      <c r="D142">
        <v>13.052</v>
      </c>
      <c r="E142" t="s">
        <v>184</v>
      </c>
    </row>
    <row r="143" spans="1:5" x14ac:dyDescent="0.2">
      <c r="A143" t="s">
        <v>84</v>
      </c>
      <c r="B143">
        <v>13</v>
      </c>
      <c r="C143" t="s">
        <v>181</v>
      </c>
      <c r="D143">
        <v>13.061999999999999</v>
      </c>
      <c r="E143" t="s">
        <v>185</v>
      </c>
    </row>
    <row r="144" spans="1:5" x14ac:dyDescent="0.2">
      <c r="A144" t="s">
        <v>84</v>
      </c>
      <c r="B144">
        <v>13</v>
      </c>
      <c r="C144" t="s">
        <v>181</v>
      </c>
      <c r="D144">
        <v>13.14</v>
      </c>
      <c r="E144" t="s">
        <v>186</v>
      </c>
    </row>
    <row r="145" spans="1:5" x14ac:dyDescent="0.2">
      <c r="A145" t="s">
        <v>84</v>
      </c>
      <c r="B145">
        <v>13</v>
      </c>
      <c r="C145" t="s">
        <v>181</v>
      </c>
      <c r="D145">
        <v>13.16</v>
      </c>
      <c r="E145" t="s">
        <v>187</v>
      </c>
    </row>
    <row r="146" spans="1:5" x14ac:dyDescent="0.2">
      <c r="A146" t="s">
        <v>84</v>
      </c>
      <c r="B146">
        <v>13</v>
      </c>
      <c r="C146" t="s">
        <v>181</v>
      </c>
      <c r="D146">
        <v>13.188000000000001</v>
      </c>
      <c r="E146" t="s">
        <v>188</v>
      </c>
    </row>
    <row r="147" spans="1:5" x14ac:dyDescent="0.2">
      <c r="A147" t="s">
        <v>84</v>
      </c>
      <c r="B147">
        <v>13</v>
      </c>
      <c r="C147" t="s">
        <v>181</v>
      </c>
      <c r="D147">
        <v>13.212</v>
      </c>
      <c r="E147" t="s">
        <v>85</v>
      </c>
    </row>
    <row r="148" spans="1:5" x14ac:dyDescent="0.2">
      <c r="A148" t="s">
        <v>84</v>
      </c>
      <c r="B148">
        <v>13</v>
      </c>
      <c r="C148" t="s">
        <v>181</v>
      </c>
      <c r="D148">
        <v>13.222</v>
      </c>
      <c r="E148" t="s">
        <v>189</v>
      </c>
    </row>
    <row r="149" spans="1:5" x14ac:dyDescent="0.2">
      <c r="A149" t="s">
        <v>84</v>
      </c>
      <c r="B149">
        <v>13</v>
      </c>
      <c r="C149" t="s">
        <v>181</v>
      </c>
      <c r="D149">
        <v>13.247999999999999</v>
      </c>
      <c r="E149" t="s">
        <v>190</v>
      </c>
    </row>
    <row r="150" spans="1:5" x14ac:dyDescent="0.2">
      <c r="A150" t="s">
        <v>84</v>
      </c>
      <c r="B150">
        <v>13</v>
      </c>
      <c r="C150" t="s">
        <v>181</v>
      </c>
      <c r="D150">
        <v>13.43</v>
      </c>
      <c r="E150" t="s">
        <v>191</v>
      </c>
    </row>
    <row r="151" spans="1:5" x14ac:dyDescent="0.2">
      <c r="A151" t="s">
        <v>84</v>
      </c>
      <c r="B151">
        <v>13</v>
      </c>
      <c r="C151" t="s">
        <v>181</v>
      </c>
      <c r="D151">
        <v>13.433</v>
      </c>
      <c r="E151" t="s">
        <v>192</v>
      </c>
    </row>
    <row r="152" spans="1:5" x14ac:dyDescent="0.2">
      <c r="A152" t="s">
        <v>84</v>
      </c>
      <c r="B152">
        <v>13</v>
      </c>
      <c r="C152" t="s">
        <v>181</v>
      </c>
      <c r="D152">
        <v>13.44</v>
      </c>
      <c r="E152" t="s">
        <v>193</v>
      </c>
    </row>
    <row r="153" spans="1:5" x14ac:dyDescent="0.2">
      <c r="A153" t="s">
        <v>84</v>
      </c>
      <c r="B153">
        <v>13</v>
      </c>
      <c r="C153" t="s">
        <v>181</v>
      </c>
      <c r="D153">
        <v>13.458</v>
      </c>
      <c r="E153" t="s">
        <v>194</v>
      </c>
    </row>
    <row r="154" spans="1:5" x14ac:dyDescent="0.2">
      <c r="A154" t="s">
        <v>84</v>
      </c>
      <c r="B154">
        <v>13</v>
      </c>
      <c r="C154" t="s">
        <v>181</v>
      </c>
      <c r="D154">
        <v>13.468</v>
      </c>
      <c r="E154" t="s">
        <v>195</v>
      </c>
    </row>
    <row r="155" spans="1:5" x14ac:dyDescent="0.2">
      <c r="A155" t="s">
        <v>84</v>
      </c>
      <c r="B155">
        <v>13</v>
      </c>
      <c r="C155" t="s">
        <v>181</v>
      </c>
      <c r="D155">
        <v>13.473000000000001</v>
      </c>
      <c r="E155" t="s">
        <v>196</v>
      </c>
    </row>
    <row r="156" spans="1:5" x14ac:dyDescent="0.2">
      <c r="A156" t="s">
        <v>84</v>
      </c>
      <c r="B156">
        <v>13</v>
      </c>
      <c r="C156" t="s">
        <v>181</v>
      </c>
      <c r="D156">
        <v>13.49</v>
      </c>
      <c r="E156" t="s">
        <v>197</v>
      </c>
    </row>
    <row r="157" spans="1:5" x14ac:dyDescent="0.2">
      <c r="A157" t="s">
        <v>84</v>
      </c>
      <c r="B157">
        <v>13</v>
      </c>
      <c r="C157" t="s">
        <v>181</v>
      </c>
      <c r="D157">
        <v>13.548999999999999</v>
      </c>
      <c r="E157" t="s">
        <v>198</v>
      </c>
    </row>
    <row r="158" spans="1:5" x14ac:dyDescent="0.2">
      <c r="A158" t="s">
        <v>84</v>
      </c>
      <c r="B158">
        <v>13</v>
      </c>
      <c r="C158" t="s">
        <v>181</v>
      </c>
      <c r="D158">
        <v>13.58</v>
      </c>
      <c r="E158" t="s">
        <v>199</v>
      </c>
    </row>
    <row r="159" spans="1:5" x14ac:dyDescent="0.2">
      <c r="A159" t="s">
        <v>84</v>
      </c>
      <c r="B159">
        <v>13</v>
      </c>
      <c r="C159" t="s">
        <v>181</v>
      </c>
      <c r="D159">
        <v>13.6</v>
      </c>
      <c r="E159" t="s">
        <v>200</v>
      </c>
    </row>
    <row r="160" spans="1:5" x14ac:dyDescent="0.2">
      <c r="A160" t="s">
        <v>84</v>
      </c>
      <c r="B160">
        <v>13</v>
      </c>
      <c r="C160" t="s">
        <v>181</v>
      </c>
      <c r="D160">
        <v>13.647</v>
      </c>
      <c r="E160" t="s">
        <v>201</v>
      </c>
    </row>
    <row r="161" spans="1:5" x14ac:dyDescent="0.2">
      <c r="A161" t="s">
        <v>84</v>
      </c>
      <c r="B161">
        <v>13</v>
      </c>
      <c r="C161" t="s">
        <v>181</v>
      </c>
      <c r="D161">
        <v>13.65</v>
      </c>
      <c r="E161" t="s">
        <v>202</v>
      </c>
    </row>
    <row r="162" spans="1:5" x14ac:dyDescent="0.2">
      <c r="A162" t="s">
        <v>84</v>
      </c>
      <c r="B162">
        <v>13</v>
      </c>
      <c r="C162" t="s">
        <v>181</v>
      </c>
      <c r="D162">
        <v>13.657</v>
      </c>
      <c r="E162" t="s">
        <v>203</v>
      </c>
    </row>
    <row r="163" spans="1:5" x14ac:dyDescent="0.2">
      <c r="A163" t="s">
        <v>84</v>
      </c>
      <c r="B163">
        <v>13</v>
      </c>
      <c r="C163" t="s">
        <v>181</v>
      </c>
      <c r="D163">
        <v>13.673</v>
      </c>
      <c r="E163" t="s">
        <v>204</v>
      </c>
    </row>
    <row r="164" spans="1:5" x14ac:dyDescent="0.2">
      <c r="A164" t="s">
        <v>84</v>
      </c>
      <c r="B164">
        <v>13</v>
      </c>
      <c r="C164" t="s">
        <v>181</v>
      </c>
      <c r="D164">
        <v>13.683</v>
      </c>
      <c r="E164" t="s">
        <v>205</v>
      </c>
    </row>
    <row r="165" spans="1:5" x14ac:dyDescent="0.2">
      <c r="A165" t="s">
        <v>84</v>
      </c>
      <c r="B165">
        <v>13</v>
      </c>
      <c r="C165" t="s">
        <v>181</v>
      </c>
      <c r="D165">
        <v>13.744</v>
      </c>
      <c r="E165" t="s">
        <v>206</v>
      </c>
    </row>
    <row r="166" spans="1:5" x14ac:dyDescent="0.2">
      <c r="A166" t="s">
        <v>84</v>
      </c>
      <c r="B166">
        <v>13</v>
      </c>
      <c r="C166" t="s">
        <v>181</v>
      </c>
      <c r="D166">
        <v>13.76</v>
      </c>
      <c r="E166" t="s">
        <v>207</v>
      </c>
    </row>
    <row r="167" spans="1:5" x14ac:dyDescent="0.2">
      <c r="A167" t="s">
        <v>84</v>
      </c>
      <c r="B167">
        <v>13</v>
      </c>
      <c r="C167" t="s">
        <v>181</v>
      </c>
      <c r="D167">
        <v>13.78</v>
      </c>
      <c r="E167" t="s">
        <v>208</v>
      </c>
    </row>
    <row r="168" spans="1:5" x14ac:dyDescent="0.2">
      <c r="A168" t="s">
        <v>84</v>
      </c>
      <c r="B168">
        <v>13</v>
      </c>
      <c r="C168" t="s">
        <v>181</v>
      </c>
      <c r="D168">
        <v>13.81</v>
      </c>
      <c r="E168" t="s">
        <v>209</v>
      </c>
    </row>
    <row r="169" spans="1:5" x14ac:dyDescent="0.2">
      <c r="A169" t="s">
        <v>84</v>
      </c>
      <c r="B169">
        <v>13</v>
      </c>
      <c r="C169" t="s">
        <v>181</v>
      </c>
      <c r="D169">
        <v>13.836</v>
      </c>
      <c r="E169" t="s">
        <v>210</v>
      </c>
    </row>
    <row r="170" spans="1:5" x14ac:dyDescent="0.2">
      <c r="A170" t="s">
        <v>84</v>
      </c>
      <c r="B170">
        <v>13</v>
      </c>
      <c r="C170" t="s">
        <v>181</v>
      </c>
      <c r="D170">
        <v>13.837999999999999</v>
      </c>
      <c r="E170" t="s">
        <v>211</v>
      </c>
    </row>
    <row r="171" spans="1:5" x14ac:dyDescent="0.2">
      <c r="A171" t="s">
        <v>84</v>
      </c>
      <c r="B171">
        <v>13</v>
      </c>
      <c r="C171" t="s">
        <v>181</v>
      </c>
      <c r="D171">
        <v>13.872999999999999</v>
      </c>
      <c r="E171" t="s">
        <v>212</v>
      </c>
    </row>
    <row r="172" spans="1:5" x14ac:dyDescent="0.2">
      <c r="A172" t="s">
        <v>45</v>
      </c>
      <c r="B172">
        <v>15</v>
      </c>
      <c r="C172" t="s">
        <v>46</v>
      </c>
      <c r="D172">
        <v>15.000999999999999</v>
      </c>
      <c r="E172" t="s">
        <v>213</v>
      </c>
    </row>
    <row r="173" spans="1:5" x14ac:dyDescent="0.2">
      <c r="A173" t="s">
        <v>45</v>
      </c>
      <c r="B173">
        <v>15</v>
      </c>
      <c r="C173" t="s">
        <v>46</v>
      </c>
      <c r="D173">
        <v>15.022</v>
      </c>
      <c r="E173" t="s">
        <v>214</v>
      </c>
    </row>
    <row r="174" spans="1:5" x14ac:dyDescent="0.2">
      <c r="A174" t="s">
        <v>45</v>
      </c>
      <c r="B174">
        <v>15</v>
      </c>
      <c r="C174" t="s">
        <v>46</v>
      </c>
      <c r="D174">
        <v>15.047000000000001</v>
      </c>
      <c r="E174" t="s">
        <v>215</v>
      </c>
    </row>
    <row r="175" spans="1:5" x14ac:dyDescent="0.2">
      <c r="A175" t="s">
        <v>45</v>
      </c>
      <c r="B175">
        <v>15</v>
      </c>
      <c r="C175" t="s">
        <v>46</v>
      </c>
      <c r="D175">
        <v>15.051</v>
      </c>
      <c r="E175" t="s">
        <v>216</v>
      </c>
    </row>
    <row r="176" spans="1:5" x14ac:dyDescent="0.2">
      <c r="A176" t="s">
        <v>45</v>
      </c>
      <c r="B176">
        <v>15</v>
      </c>
      <c r="C176" t="s">
        <v>46</v>
      </c>
      <c r="D176">
        <v>15.09</v>
      </c>
      <c r="E176" t="s">
        <v>217</v>
      </c>
    </row>
    <row r="177" spans="1:5" x14ac:dyDescent="0.2">
      <c r="A177" t="s">
        <v>45</v>
      </c>
      <c r="B177">
        <v>15</v>
      </c>
      <c r="C177" t="s">
        <v>46</v>
      </c>
      <c r="D177">
        <v>15.092000000000001</v>
      </c>
      <c r="E177" t="s">
        <v>218</v>
      </c>
    </row>
    <row r="178" spans="1:5" x14ac:dyDescent="0.2">
      <c r="A178" t="s">
        <v>45</v>
      </c>
      <c r="B178">
        <v>15</v>
      </c>
      <c r="C178" t="s">
        <v>46</v>
      </c>
      <c r="D178">
        <v>15.097</v>
      </c>
      <c r="E178" t="s">
        <v>219</v>
      </c>
    </row>
    <row r="179" spans="1:5" x14ac:dyDescent="0.2">
      <c r="A179" t="s">
        <v>45</v>
      </c>
      <c r="B179">
        <v>15</v>
      </c>
      <c r="C179" t="s">
        <v>46</v>
      </c>
      <c r="D179">
        <v>15.103999999999999</v>
      </c>
      <c r="E179" t="s">
        <v>46</v>
      </c>
    </row>
    <row r="180" spans="1:5" x14ac:dyDescent="0.2">
      <c r="A180" t="s">
        <v>45</v>
      </c>
      <c r="B180">
        <v>15</v>
      </c>
      <c r="C180" t="s">
        <v>46</v>
      </c>
      <c r="D180">
        <v>15.106</v>
      </c>
      <c r="E180" t="s">
        <v>58</v>
      </c>
    </row>
    <row r="181" spans="1:5" x14ac:dyDescent="0.2">
      <c r="A181" t="s">
        <v>45</v>
      </c>
      <c r="B181">
        <v>15</v>
      </c>
      <c r="C181" t="s">
        <v>46</v>
      </c>
      <c r="D181">
        <v>15.109</v>
      </c>
      <c r="E181" t="s">
        <v>220</v>
      </c>
    </row>
    <row r="182" spans="1:5" x14ac:dyDescent="0.2">
      <c r="A182" t="s">
        <v>45</v>
      </c>
      <c r="B182">
        <v>15</v>
      </c>
      <c r="C182" t="s">
        <v>46</v>
      </c>
      <c r="D182">
        <v>15.114000000000001</v>
      </c>
      <c r="E182" t="s">
        <v>221</v>
      </c>
    </row>
    <row r="183" spans="1:5" x14ac:dyDescent="0.2">
      <c r="A183" t="s">
        <v>45</v>
      </c>
      <c r="B183">
        <v>15</v>
      </c>
      <c r="C183" t="s">
        <v>46</v>
      </c>
      <c r="D183">
        <v>15.131</v>
      </c>
      <c r="E183" t="s">
        <v>62</v>
      </c>
    </row>
    <row r="184" spans="1:5" x14ac:dyDescent="0.2">
      <c r="A184" t="s">
        <v>45</v>
      </c>
      <c r="B184">
        <v>15</v>
      </c>
      <c r="C184" t="s">
        <v>46</v>
      </c>
      <c r="D184">
        <v>15.135</v>
      </c>
      <c r="E184" t="s">
        <v>222</v>
      </c>
    </row>
    <row r="185" spans="1:5" x14ac:dyDescent="0.2">
      <c r="A185" t="s">
        <v>45</v>
      </c>
      <c r="B185">
        <v>15</v>
      </c>
      <c r="C185" t="s">
        <v>46</v>
      </c>
      <c r="D185">
        <v>15.162000000000001</v>
      </c>
      <c r="E185" t="s">
        <v>223</v>
      </c>
    </row>
    <row r="186" spans="1:5" x14ac:dyDescent="0.2">
      <c r="A186" t="s">
        <v>45</v>
      </c>
      <c r="B186">
        <v>15</v>
      </c>
      <c r="C186" t="s">
        <v>46</v>
      </c>
      <c r="D186">
        <v>15.172000000000001</v>
      </c>
      <c r="E186" t="s">
        <v>224</v>
      </c>
    </row>
    <row r="187" spans="1:5" x14ac:dyDescent="0.2">
      <c r="A187" t="s">
        <v>45</v>
      </c>
      <c r="B187">
        <v>15</v>
      </c>
      <c r="C187" t="s">
        <v>46</v>
      </c>
      <c r="D187">
        <v>15.176</v>
      </c>
      <c r="E187" t="s">
        <v>225</v>
      </c>
    </row>
    <row r="188" spans="1:5" x14ac:dyDescent="0.2">
      <c r="A188" t="s">
        <v>45</v>
      </c>
      <c r="B188">
        <v>15</v>
      </c>
      <c r="C188" t="s">
        <v>46</v>
      </c>
      <c r="D188">
        <v>15.18</v>
      </c>
      <c r="E188" t="s">
        <v>226</v>
      </c>
    </row>
    <row r="189" spans="1:5" x14ac:dyDescent="0.2">
      <c r="A189" t="s">
        <v>45</v>
      </c>
      <c r="B189">
        <v>15</v>
      </c>
      <c r="C189" t="s">
        <v>46</v>
      </c>
      <c r="D189">
        <v>15.183</v>
      </c>
      <c r="E189" t="s">
        <v>227</v>
      </c>
    </row>
    <row r="190" spans="1:5" x14ac:dyDescent="0.2">
      <c r="A190" t="s">
        <v>45</v>
      </c>
      <c r="B190">
        <v>15</v>
      </c>
      <c r="C190" t="s">
        <v>46</v>
      </c>
      <c r="D190">
        <v>15.185</v>
      </c>
      <c r="E190" t="s">
        <v>228</v>
      </c>
    </row>
    <row r="191" spans="1:5" x14ac:dyDescent="0.2">
      <c r="A191" t="s">
        <v>45</v>
      </c>
      <c r="B191">
        <v>15</v>
      </c>
      <c r="C191" t="s">
        <v>46</v>
      </c>
      <c r="D191">
        <v>15.186999999999999</v>
      </c>
      <c r="E191" t="s">
        <v>229</v>
      </c>
    </row>
    <row r="192" spans="1:5" x14ac:dyDescent="0.2">
      <c r="A192" t="s">
        <v>45</v>
      </c>
      <c r="B192">
        <v>15</v>
      </c>
      <c r="C192" t="s">
        <v>46</v>
      </c>
      <c r="D192">
        <v>15.204000000000001</v>
      </c>
      <c r="E192" t="s">
        <v>230</v>
      </c>
    </row>
    <row r="193" spans="1:5" x14ac:dyDescent="0.2">
      <c r="A193" t="s">
        <v>45</v>
      </c>
      <c r="B193">
        <v>15</v>
      </c>
      <c r="C193" t="s">
        <v>46</v>
      </c>
      <c r="D193">
        <v>15.212</v>
      </c>
      <c r="E193" t="s">
        <v>231</v>
      </c>
    </row>
    <row r="194" spans="1:5" x14ac:dyDescent="0.2">
      <c r="A194" t="s">
        <v>45</v>
      </c>
      <c r="B194">
        <v>15</v>
      </c>
      <c r="C194" t="s">
        <v>46</v>
      </c>
      <c r="D194">
        <v>15.215</v>
      </c>
      <c r="E194" t="s">
        <v>232</v>
      </c>
    </row>
    <row r="195" spans="1:5" x14ac:dyDescent="0.2">
      <c r="A195" t="s">
        <v>45</v>
      </c>
      <c r="B195">
        <v>15</v>
      </c>
      <c r="C195" t="s">
        <v>46</v>
      </c>
      <c r="D195">
        <v>15.218</v>
      </c>
      <c r="E195" t="s">
        <v>233</v>
      </c>
    </row>
    <row r="196" spans="1:5" x14ac:dyDescent="0.2">
      <c r="A196" t="s">
        <v>45</v>
      </c>
      <c r="B196">
        <v>15</v>
      </c>
      <c r="C196" t="s">
        <v>46</v>
      </c>
      <c r="D196">
        <v>15.223000000000001</v>
      </c>
      <c r="E196" t="s">
        <v>234</v>
      </c>
    </row>
    <row r="197" spans="1:5" x14ac:dyDescent="0.2">
      <c r="A197" t="s">
        <v>45</v>
      </c>
      <c r="B197">
        <v>15</v>
      </c>
      <c r="C197" t="s">
        <v>46</v>
      </c>
      <c r="D197">
        <v>15.224</v>
      </c>
      <c r="E197" t="s">
        <v>235</v>
      </c>
    </row>
    <row r="198" spans="1:5" x14ac:dyDescent="0.2">
      <c r="A198" t="s">
        <v>45</v>
      </c>
      <c r="B198">
        <v>15</v>
      </c>
      <c r="C198" t="s">
        <v>46</v>
      </c>
      <c r="D198">
        <v>15.226000000000001</v>
      </c>
      <c r="E198" t="s">
        <v>236</v>
      </c>
    </row>
    <row r="199" spans="1:5" x14ac:dyDescent="0.2">
      <c r="A199" t="s">
        <v>45</v>
      </c>
      <c r="B199">
        <v>15</v>
      </c>
      <c r="C199" t="s">
        <v>46</v>
      </c>
      <c r="D199">
        <v>15.231999999999999</v>
      </c>
      <c r="E199" t="s">
        <v>237</v>
      </c>
    </row>
    <row r="200" spans="1:5" x14ac:dyDescent="0.2">
      <c r="A200" t="s">
        <v>45</v>
      </c>
      <c r="B200">
        <v>15</v>
      </c>
      <c r="C200" t="s">
        <v>46</v>
      </c>
      <c r="D200">
        <v>15.236000000000001</v>
      </c>
      <c r="E200" t="s">
        <v>238</v>
      </c>
    </row>
    <row r="201" spans="1:5" x14ac:dyDescent="0.2">
      <c r="A201" t="s">
        <v>45</v>
      </c>
      <c r="B201">
        <v>15</v>
      </c>
      <c r="C201" t="s">
        <v>46</v>
      </c>
      <c r="D201">
        <v>15.238</v>
      </c>
      <c r="E201" t="s">
        <v>239</v>
      </c>
    </row>
    <row r="202" spans="1:5" x14ac:dyDescent="0.2">
      <c r="A202" t="s">
        <v>45</v>
      </c>
      <c r="B202">
        <v>15</v>
      </c>
      <c r="C202" t="s">
        <v>46</v>
      </c>
      <c r="D202">
        <v>15.244</v>
      </c>
      <c r="E202" t="s">
        <v>240</v>
      </c>
    </row>
    <row r="203" spans="1:5" x14ac:dyDescent="0.2">
      <c r="A203" t="s">
        <v>45</v>
      </c>
      <c r="B203">
        <v>15</v>
      </c>
      <c r="C203" t="s">
        <v>46</v>
      </c>
      <c r="D203">
        <v>15.247999999999999</v>
      </c>
      <c r="E203" t="s">
        <v>241</v>
      </c>
    </row>
    <row r="204" spans="1:5" x14ac:dyDescent="0.2">
      <c r="A204" t="s">
        <v>45</v>
      </c>
      <c r="B204">
        <v>15</v>
      </c>
      <c r="C204" t="s">
        <v>46</v>
      </c>
      <c r="D204">
        <v>15.272</v>
      </c>
      <c r="E204" t="s">
        <v>242</v>
      </c>
    </row>
    <row r="205" spans="1:5" x14ac:dyDescent="0.2">
      <c r="A205" t="s">
        <v>45</v>
      </c>
      <c r="B205">
        <v>15</v>
      </c>
      <c r="C205" t="s">
        <v>46</v>
      </c>
      <c r="D205">
        <v>15.276</v>
      </c>
      <c r="E205" t="s">
        <v>243</v>
      </c>
    </row>
    <row r="206" spans="1:5" x14ac:dyDescent="0.2">
      <c r="A206" t="s">
        <v>45</v>
      </c>
      <c r="B206">
        <v>15</v>
      </c>
      <c r="C206" t="s">
        <v>46</v>
      </c>
      <c r="D206">
        <v>15.292999999999999</v>
      </c>
      <c r="E206" t="s">
        <v>244</v>
      </c>
    </row>
    <row r="207" spans="1:5" x14ac:dyDescent="0.2">
      <c r="A207" t="s">
        <v>45</v>
      </c>
      <c r="B207">
        <v>15</v>
      </c>
      <c r="C207" t="s">
        <v>46</v>
      </c>
      <c r="D207">
        <v>15.295999999999999</v>
      </c>
      <c r="E207" t="s">
        <v>245</v>
      </c>
    </row>
    <row r="208" spans="1:5" x14ac:dyDescent="0.2">
      <c r="A208" t="s">
        <v>45</v>
      </c>
      <c r="B208">
        <v>15</v>
      </c>
      <c r="C208" t="s">
        <v>46</v>
      </c>
      <c r="D208">
        <v>15.298999999999999</v>
      </c>
      <c r="E208" t="s">
        <v>246</v>
      </c>
    </row>
    <row r="209" spans="1:5" x14ac:dyDescent="0.2">
      <c r="A209" t="s">
        <v>45</v>
      </c>
      <c r="B209">
        <v>15</v>
      </c>
      <c r="C209" t="s">
        <v>46</v>
      </c>
      <c r="D209">
        <v>15.317</v>
      </c>
      <c r="E209" t="s">
        <v>247</v>
      </c>
    </row>
    <row r="210" spans="1:5" x14ac:dyDescent="0.2">
      <c r="A210" t="s">
        <v>45</v>
      </c>
      <c r="B210">
        <v>15</v>
      </c>
      <c r="C210" t="s">
        <v>46</v>
      </c>
      <c r="D210">
        <v>15.321999999999999</v>
      </c>
      <c r="E210" t="s">
        <v>248</v>
      </c>
    </row>
    <row r="211" spans="1:5" x14ac:dyDescent="0.2">
      <c r="A211" t="s">
        <v>45</v>
      </c>
      <c r="B211">
        <v>15</v>
      </c>
      <c r="C211" t="s">
        <v>46</v>
      </c>
      <c r="D211">
        <v>15.324999999999999</v>
      </c>
      <c r="E211" t="s">
        <v>249</v>
      </c>
    </row>
    <row r="212" spans="1:5" x14ac:dyDescent="0.2">
      <c r="A212" t="s">
        <v>45</v>
      </c>
      <c r="B212">
        <v>15</v>
      </c>
      <c r="C212" t="s">
        <v>46</v>
      </c>
      <c r="D212">
        <v>15.332000000000001</v>
      </c>
      <c r="E212" t="s">
        <v>250</v>
      </c>
    </row>
    <row r="213" spans="1:5" x14ac:dyDescent="0.2">
      <c r="A213" t="s">
        <v>45</v>
      </c>
      <c r="B213">
        <v>15</v>
      </c>
      <c r="C213" t="s">
        <v>46</v>
      </c>
      <c r="D213">
        <v>15.362</v>
      </c>
      <c r="E213" t="s">
        <v>251</v>
      </c>
    </row>
    <row r="214" spans="1:5" x14ac:dyDescent="0.2">
      <c r="A214" t="s">
        <v>45</v>
      </c>
      <c r="B214">
        <v>15</v>
      </c>
      <c r="C214" t="s">
        <v>46</v>
      </c>
      <c r="D214">
        <v>15.367000000000001</v>
      </c>
      <c r="E214" t="s">
        <v>252</v>
      </c>
    </row>
    <row r="215" spans="1:5" x14ac:dyDescent="0.2">
      <c r="A215" t="s">
        <v>45</v>
      </c>
      <c r="B215">
        <v>15</v>
      </c>
      <c r="C215" t="s">
        <v>46</v>
      </c>
      <c r="D215">
        <v>15.368</v>
      </c>
      <c r="E215" t="s">
        <v>101</v>
      </c>
    </row>
    <row r="216" spans="1:5" x14ac:dyDescent="0.2">
      <c r="A216" t="s">
        <v>45</v>
      </c>
      <c r="B216">
        <v>15</v>
      </c>
      <c r="C216" t="s">
        <v>46</v>
      </c>
      <c r="D216">
        <v>15.377000000000001</v>
      </c>
      <c r="E216" t="s">
        <v>253</v>
      </c>
    </row>
    <row r="217" spans="1:5" x14ac:dyDescent="0.2">
      <c r="A217" t="s">
        <v>45</v>
      </c>
      <c r="B217">
        <v>15</v>
      </c>
      <c r="C217" t="s">
        <v>46</v>
      </c>
      <c r="D217">
        <v>15.38</v>
      </c>
      <c r="E217" t="s">
        <v>254</v>
      </c>
    </row>
    <row r="218" spans="1:5" x14ac:dyDescent="0.2">
      <c r="A218" t="s">
        <v>45</v>
      </c>
      <c r="B218">
        <v>15</v>
      </c>
      <c r="C218" t="s">
        <v>46</v>
      </c>
      <c r="D218">
        <v>15.401</v>
      </c>
      <c r="E218" t="s">
        <v>255</v>
      </c>
    </row>
    <row r="219" spans="1:5" x14ac:dyDescent="0.2">
      <c r="A219" t="s">
        <v>45</v>
      </c>
      <c r="B219">
        <v>15</v>
      </c>
      <c r="C219" t="s">
        <v>46</v>
      </c>
      <c r="D219">
        <v>15.425000000000001</v>
      </c>
      <c r="E219" t="s">
        <v>256</v>
      </c>
    </row>
    <row r="220" spans="1:5" x14ac:dyDescent="0.2">
      <c r="A220" t="s">
        <v>45</v>
      </c>
      <c r="B220">
        <v>15</v>
      </c>
      <c r="C220" t="s">
        <v>46</v>
      </c>
      <c r="D220">
        <v>15.442</v>
      </c>
      <c r="E220" t="s">
        <v>257</v>
      </c>
    </row>
    <row r="221" spans="1:5" x14ac:dyDescent="0.2">
      <c r="A221" t="s">
        <v>45</v>
      </c>
      <c r="B221">
        <v>15</v>
      </c>
      <c r="C221" t="s">
        <v>46</v>
      </c>
      <c r="D221">
        <v>15.455</v>
      </c>
      <c r="E221" t="s">
        <v>258</v>
      </c>
    </row>
    <row r="222" spans="1:5" x14ac:dyDescent="0.2">
      <c r="A222" t="s">
        <v>45</v>
      </c>
      <c r="B222">
        <v>15</v>
      </c>
      <c r="C222" t="s">
        <v>46</v>
      </c>
      <c r="D222">
        <v>15.464</v>
      </c>
      <c r="E222" t="s">
        <v>259</v>
      </c>
    </row>
    <row r="223" spans="1:5" x14ac:dyDescent="0.2">
      <c r="A223" t="s">
        <v>45</v>
      </c>
      <c r="B223">
        <v>15</v>
      </c>
      <c r="C223" t="s">
        <v>46</v>
      </c>
      <c r="D223">
        <v>15.465999999999999</v>
      </c>
      <c r="E223" t="s">
        <v>260</v>
      </c>
    </row>
    <row r="224" spans="1:5" x14ac:dyDescent="0.2">
      <c r="A224" t="s">
        <v>45</v>
      </c>
      <c r="B224">
        <v>15</v>
      </c>
      <c r="C224" t="s">
        <v>46</v>
      </c>
      <c r="D224">
        <v>15.468999999999999</v>
      </c>
      <c r="E224" t="s">
        <v>261</v>
      </c>
    </row>
    <row r="225" spans="1:5" x14ac:dyDescent="0.2">
      <c r="A225" t="s">
        <v>45</v>
      </c>
      <c r="B225">
        <v>15</v>
      </c>
      <c r="C225" t="s">
        <v>46</v>
      </c>
      <c r="D225">
        <v>15.48</v>
      </c>
      <c r="E225" t="s">
        <v>262</v>
      </c>
    </row>
    <row r="226" spans="1:5" x14ac:dyDescent="0.2">
      <c r="A226" t="s">
        <v>45</v>
      </c>
      <c r="B226">
        <v>15</v>
      </c>
      <c r="C226" t="s">
        <v>46</v>
      </c>
      <c r="D226">
        <v>15.491</v>
      </c>
      <c r="E226" t="s">
        <v>263</v>
      </c>
    </row>
    <row r="227" spans="1:5" x14ac:dyDescent="0.2">
      <c r="A227" t="s">
        <v>45</v>
      </c>
      <c r="B227">
        <v>15</v>
      </c>
      <c r="C227" t="s">
        <v>46</v>
      </c>
      <c r="D227">
        <v>15.494</v>
      </c>
      <c r="E227" t="s">
        <v>264</v>
      </c>
    </row>
    <row r="228" spans="1:5" x14ac:dyDescent="0.2">
      <c r="A228" t="s">
        <v>45</v>
      </c>
      <c r="B228">
        <v>15</v>
      </c>
      <c r="C228" t="s">
        <v>46</v>
      </c>
      <c r="D228">
        <v>15.5</v>
      </c>
      <c r="E228" t="s">
        <v>265</v>
      </c>
    </row>
    <row r="229" spans="1:5" x14ac:dyDescent="0.2">
      <c r="A229" t="s">
        <v>45</v>
      </c>
      <c r="B229">
        <v>15</v>
      </c>
      <c r="C229" t="s">
        <v>46</v>
      </c>
      <c r="D229">
        <v>15.507</v>
      </c>
      <c r="E229" t="s">
        <v>266</v>
      </c>
    </row>
    <row r="230" spans="1:5" x14ac:dyDescent="0.2">
      <c r="A230" t="s">
        <v>45</v>
      </c>
      <c r="B230">
        <v>15</v>
      </c>
      <c r="C230" t="s">
        <v>46</v>
      </c>
      <c r="D230">
        <v>15.510999999999999</v>
      </c>
      <c r="E230" t="s">
        <v>267</v>
      </c>
    </row>
    <row r="231" spans="1:5" x14ac:dyDescent="0.2">
      <c r="A231" t="s">
        <v>45</v>
      </c>
      <c r="B231">
        <v>15</v>
      </c>
      <c r="C231" t="s">
        <v>46</v>
      </c>
      <c r="D231">
        <v>15.513999999999999</v>
      </c>
      <c r="E231" t="s">
        <v>268</v>
      </c>
    </row>
    <row r="232" spans="1:5" x14ac:dyDescent="0.2">
      <c r="A232" t="s">
        <v>45</v>
      </c>
      <c r="B232">
        <v>15</v>
      </c>
      <c r="C232" t="s">
        <v>46</v>
      </c>
      <c r="D232">
        <v>15.516</v>
      </c>
      <c r="E232" t="s">
        <v>269</v>
      </c>
    </row>
    <row r="233" spans="1:5" x14ac:dyDescent="0.2">
      <c r="A233" t="s">
        <v>45</v>
      </c>
      <c r="B233">
        <v>15</v>
      </c>
      <c r="C233" t="s">
        <v>46</v>
      </c>
      <c r="D233">
        <v>15.518000000000001</v>
      </c>
      <c r="E233" t="s">
        <v>270</v>
      </c>
    </row>
    <row r="234" spans="1:5" x14ac:dyDescent="0.2">
      <c r="A234" t="s">
        <v>45</v>
      </c>
      <c r="B234">
        <v>15</v>
      </c>
      <c r="C234" t="s">
        <v>46</v>
      </c>
      <c r="D234">
        <v>15.522</v>
      </c>
      <c r="E234" t="s">
        <v>271</v>
      </c>
    </row>
    <row r="235" spans="1:5" x14ac:dyDescent="0.2">
      <c r="A235" t="s">
        <v>45</v>
      </c>
      <c r="B235">
        <v>15</v>
      </c>
      <c r="C235" t="s">
        <v>46</v>
      </c>
      <c r="D235">
        <v>15.531000000000001</v>
      </c>
      <c r="E235" t="s">
        <v>272</v>
      </c>
    </row>
    <row r="236" spans="1:5" x14ac:dyDescent="0.2">
      <c r="A236" t="s">
        <v>45</v>
      </c>
      <c r="B236">
        <v>15</v>
      </c>
      <c r="C236" t="s">
        <v>46</v>
      </c>
      <c r="D236">
        <v>15.532999999999999</v>
      </c>
      <c r="E236" t="s">
        <v>273</v>
      </c>
    </row>
    <row r="237" spans="1:5" x14ac:dyDescent="0.2">
      <c r="A237" t="s">
        <v>45</v>
      </c>
      <c r="B237">
        <v>15</v>
      </c>
      <c r="C237" t="s">
        <v>46</v>
      </c>
      <c r="D237">
        <v>15.542</v>
      </c>
      <c r="E237" t="s">
        <v>274</v>
      </c>
    </row>
    <row r="238" spans="1:5" x14ac:dyDescent="0.2">
      <c r="A238" t="s">
        <v>45</v>
      </c>
      <c r="B238">
        <v>15</v>
      </c>
      <c r="C238" t="s">
        <v>46</v>
      </c>
      <c r="D238">
        <v>15.55</v>
      </c>
      <c r="E238" t="s">
        <v>275</v>
      </c>
    </row>
    <row r="239" spans="1:5" x14ac:dyDescent="0.2">
      <c r="A239" t="s">
        <v>45</v>
      </c>
      <c r="B239">
        <v>15</v>
      </c>
      <c r="C239" t="s">
        <v>46</v>
      </c>
      <c r="D239">
        <v>15.571999999999999</v>
      </c>
      <c r="E239" t="s">
        <v>276</v>
      </c>
    </row>
    <row r="240" spans="1:5" x14ac:dyDescent="0.2">
      <c r="A240" t="s">
        <v>45</v>
      </c>
      <c r="B240">
        <v>15</v>
      </c>
      <c r="C240" t="s">
        <v>46</v>
      </c>
      <c r="D240">
        <v>15.58</v>
      </c>
      <c r="E240" t="s">
        <v>277</v>
      </c>
    </row>
    <row r="241" spans="1:5" x14ac:dyDescent="0.2">
      <c r="A241" t="s">
        <v>45</v>
      </c>
      <c r="B241">
        <v>15</v>
      </c>
      <c r="C241" t="s">
        <v>46</v>
      </c>
      <c r="D241">
        <v>15.599</v>
      </c>
      <c r="E241" t="s">
        <v>278</v>
      </c>
    </row>
    <row r="242" spans="1:5" x14ac:dyDescent="0.2">
      <c r="A242" t="s">
        <v>45</v>
      </c>
      <c r="B242">
        <v>15</v>
      </c>
      <c r="C242" t="s">
        <v>46</v>
      </c>
      <c r="D242">
        <v>15.6</v>
      </c>
      <c r="E242" t="s">
        <v>279</v>
      </c>
    </row>
    <row r="243" spans="1:5" x14ac:dyDescent="0.2">
      <c r="A243" t="s">
        <v>45</v>
      </c>
      <c r="B243">
        <v>15</v>
      </c>
      <c r="C243" t="s">
        <v>46</v>
      </c>
      <c r="D243">
        <v>15.621</v>
      </c>
      <c r="E243" t="s">
        <v>280</v>
      </c>
    </row>
    <row r="244" spans="1:5" x14ac:dyDescent="0.2">
      <c r="A244" t="s">
        <v>45</v>
      </c>
      <c r="B244">
        <v>15</v>
      </c>
      <c r="C244" t="s">
        <v>46</v>
      </c>
      <c r="D244">
        <v>15.632</v>
      </c>
      <c r="E244" t="s">
        <v>281</v>
      </c>
    </row>
    <row r="245" spans="1:5" x14ac:dyDescent="0.2">
      <c r="A245" t="s">
        <v>45</v>
      </c>
      <c r="B245">
        <v>15</v>
      </c>
      <c r="C245" t="s">
        <v>46</v>
      </c>
      <c r="D245">
        <v>15.638</v>
      </c>
      <c r="E245" t="s">
        <v>282</v>
      </c>
    </row>
    <row r="246" spans="1:5" x14ac:dyDescent="0.2">
      <c r="A246" t="s">
        <v>45</v>
      </c>
      <c r="B246">
        <v>15</v>
      </c>
      <c r="C246" t="s">
        <v>46</v>
      </c>
      <c r="D246">
        <v>15.646000000000001</v>
      </c>
      <c r="E246" t="s">
        <v>283</v>
      </c>
    </row>
    <row r="247" spans="1:5" x14ac:dyDescent="0.2">
      <c r="A247" t="s">
        <v>45</v>
      </c>
      <c r="B247">
        <v>15</v>
      </c>
      <c r="C247" t="s">
        <v>46</v>
      </c>
      <c r="D247">
        <v>15.66</v>
      </c>
      <c r="E247" t="s">
        <v>284</v>
      </c>
    </row>
    <row r="248" spans="1:5" x14ac:dyDescent="0.2">
      <c r="A248" t="s">
        <v>45</v>
      </c>
      <c r="B248">
        <v>15</v>
      </c>
      <c r="C248" t="s">
        <v>46</v>
      </c>
      <c r="D248">
        <v>15.673</v>
      </c>
      <c r="E248" t="s">
        <v>285</v>
      </c>
    </row>
    <row r="249" spans="1:5" x14ac:dyDescent="0.2">
      <c r="A249" t="s">
        <v>45</v>
      </c>
      <c r="B249">
        <v>15</v>
      </c>
      <c r="C249" t="s">
        <v>46</v>
      </c>
      <c r="D249">
        <v>15.686</v>
      </c>
      <c r="E249" t="s">
        <v>286</v>
      </c>
    </row>
    <row r="250" spans="1:5" x14ac:dyDescent="0.2">
      <c r="A250" t="s">
        <v>45</v>
      </c>
      <c r="B250">
        <v>15</v>
      </c>
      <c r="C250" t="s">
        <v>46</v>
      </c>
      <c r="D250">
        <v>15.69</v>
      </c>
      <c r="E250" t="s">
        <v>287</v>
      </c>
    </row>
    <row r="251" spans="1:5" x14ac:dyDescent="0.2">
      <c r="A251" t="s">
        <v>45</v>
      </c>
      <c r="B251">
        <v>15</v>
      </c>
      <c r="C251" t="s">
        <v>46</v>
      </c>
      <c r="D251">
        <v>15.696</v>
      </c>
      <c r="E251" t="s">
        <v>288</v>
      </c>
    </row>
    <row r="252" spans="1:5" x14ac:dyDescent="0.2">
      <c r="A252" t="s">
        <v>45</v>
      </c>
      <c r="B252">
        <v>15</v>
      </c>
      <c r="C252" t="s">
        <v>46</v>
      </c>
      <c r="D252">
        <v>15.72</v>
      </c>
      <c r="E252" t="s">
        <v>289</v>
      </c>
    </row>
    <row r="253" spans="1:5" x14ac:dyDescent="0.2">
      <c r="A253" t="s">
        <v>45</v>
      </c>
      <c r="B253">
        <v>15</v>
      </c>
      <c r="C253" t="s">
        <v>46</v>
      </c>
      <c r="D253">
        <v>15.723000000000001</v>
      </c>
      <c r="E253" t="s">
        <v>290</v>
      </c>
    </row>
    <row r="254" spans="1:5" x14ac:dyDescent="0.2">
      <c r="A254" t="s">
        <v>45</v>
      </c>
      <c r="B254">
        <v>15</v>
      </c>
      <c r="C254" t="s">
        <v>46</v>
      </c>
      <c r="D254">
        <v>15.74</v>
      </c>
      <c r="E254" t="s">
        <v>291</v>
      </c>
    </row>
    <row r="255" spans="1:5" x14ac:dyDescent="0.2">
      <c r="A255" t="s">
        <v>45</v>
      </c>
      <c r="B255">
        <v>15</v>
      </c>
      <c r="C255" t="s">
        <v>46</v>
      </c>
      <c r="D255">
        <v>15.753</v>
      </c>
      <c r="E255" t="s">
        <v>292</v>
      </c>
    </row>
    <row r="256" spans="1:5" x14ac:dyDescent="0.2">
      <c r="A256" t="s">
        <v>45</v>
      </c>
      <c r="B256">
        <v>15</v>
      </c>
      <c r="C256" t="s">
        <v>46</v>
      </c>
      <c r="D256">
        <v>15.755000000000001</v>
      </c>
      <c r="E256" t="s">
        <v>293</v>
      </c>
    </row>
    <row r="257" spans="1:5" x14ac:dyDescent="0.2">
      <c r="A257" t="s">
        <v>45</v>
      </c>
      <c r="B257">
        <v>15</v>
      </c>
      <c r="C257" t="s">
        <v>46</v>
      </c>
      <c r="D257">
        <v>15.757</v>
      </c>
      <c r="E257" t="s">
        <v>294</v>
      </c>
    </row>
    <row r="258" spans="1:5" x14ac:dyDescent="0.2">
      <c r="A258" t="s">
        <v>45</v>
      </c>
      <c r="B258">
        <v>15</v>
      </c>
      <c r="C258" t="s">
        <v>46</v>
      </c>
      <c r="D258">
        <v>15.759</v>
      </c>
      <c r="E258" t="s">
        <v>295</v>
      </c>
    </row>
    <row r="259" spans="1:5" x14ac:dyDescent="0.2">
      <c r="A259" t="s">
        <v>45</v>
      </c>
      <c r="B259">
        <v>15</v>
      </c>
      <c r="C259" t="s">
        <v>46</v>
      </c>
      <c r="D259">
        <v>15.760999999999999</v>
      </c>
      <c r="E259" t="s">
        <v>296</v>
      </c>
    </row>
    <row r="260" spans="1:5" x14ac:dyDescent="0.2">
      <c r="A260" t="s">
        <v>45</v>
      </c>
      <c r="B260">
        <v>15</v>
      </c>
      <c r="C260" t="s">
        <v>46</v>
      </c>
      <c r="D260">
        <v>15.762</v>
      </c>
      <c r="E260" t="s">
        <v>297</v>
      </c>
    </row>
    <row r="261" spans="1:5" x14ac:dyDescent="0.2">
      <c r="A261" t="s">
        <v>45</v>
      </c>
      <c r="B261">
        <v>15</v>
      </c>
      <c r="C261" t="s">
        <v>46</v>
      </c>
      <c r="D261">
        <v>15.763</v>
      </c>
      <c r="E261" t="s">
        <v>298</v>
      </c>
    </row>
    <row r="262" spans="1:5" x14ac:dyDescent="0.2">
      <c r="A262" t="s">
        <v>45</v>
      </c>
      <c r="B262">
        <v>15</v>
      </c>
      <c r="C262" t="s">
        <v>46</v>
      </c>
      <c r="D262">
        <v>15.763999999999999</v>
      </c>
      <c r="E262" t="s">
        <v>299</v>
      </c>
    </row>
    <row r="263" spans="1:5" x14ac:dyDescent="0.2">
      <c r="A263" t="s">
        <v>45</v>
      </c>
      <c r="B263">
        <v>15</v>
      </c>
      <c r="C263" t="s">
        <v>46</v>
      </c>
      <c r="D263">
        <v>15.773999999999999</v>
      </c>
      <c r="E263" t="s">
        <v>300</v>
      </c>
    </row>
    <row r="264" spans="1:5" x14ac:dyDescent="0.2">
      <c r="A264" t="s">
        <v>45</v>
      </c>
      <c r="B264">
        <v>15</v>
      </c>
      <c r="C264" t="s">
        <v>46</v>
      </c>
      <c r="D264">
        <v>15.776</v>
      </c>
      <c r="E264" t="s">
        <v>301</v>
      </c>
    </row>
    <row r="265" spans="1:5" x14ac:dyDescent="0.2">
      <c r="A265" t="s">
        <v>45</v>
      </c>
      <c r="B265">
        <v>15</v>
      </c>
      <c r="C265" t="s">
        <v>46</v>
      </c>
      <c r="D265">
        <v>15.778</v>
      </c>
      <c r="E265" t="s">
        <v>302</v>
      </c>
    </row>
    <row r="266" spans="1:5" x14ac:dyDescent="0.2">
      <c r="A266" t="s">
        <v>45</v>
      </c>
      <c r="B266">
        <v>15</v>
      </c>
      <c r="C266" t="s">
        <v>46</v>
      </c>
      <c r="D266">
        <v>15.79</v>
      </c>
      <c r="E266" t="s">
        <v>303</v>
      </c>
    </row>
    <row r="267" spans="1:5" x14ac:dyDescent="0.2">
      <c r="A267" t="s">
        <v>45</v>
      </c>
      <c r="B267">
        <v>15</v>
      </c>
      <c r="C267" t="s">
        <v>46</v>
      </c>
      <c r="D267">
        <v>15.798</v>
      </c>
      <c r="E267" t="s">
        <v>304</v>
      </c>
    </row>
    <row r="268" spans="1:5" x14ac:dyDescent="0.2">
      <c r="A268" t="s">
        <v>45</v>
      </c>
      <c r="B268">
        <v>15</v>
      </c>
      <c r="C268" t="s">
        <v>46</v>
      </c>
      <c r="D268">
        <v>15.804</v>
      </c>
      <c r="E268" t="s">
        <v>305</v>
      </c>
    </row>
    <row r="269" spans="1:5" x14ac:dyDescent="0.2">
      <c r="A269" t="s">
        <v>45</v>
      </c>
      <c r="B269">
        <v>15</v>
      </c>
      <c r="C269" t="s">
        <v>46</v>
      </c>
      <c r="D269">
        <v>15.808</v>
      </c>
      <c r="E269" t="s">
        <v>306</v>
      </c>
    </row>
    <row r="270" spans="1:5" x14ac:dyDescent="0.2">
      <c r="A270" t="s">
        <v>45</v>
      </c>
      <c r="B270">
        <v>15</v>
      </c>
      <c r="C270" t="s">
        <v>46</v>
      </c>
      <c r="D270">
        <v>15.81</v>
      </c>
      <c r="E270" t="s">
        <v>307</v>
      </c>
    </row>
    <row r="271" spans="1:5" x14ac:dyDescent="0.2">
      <c r="A271" t="s">
        <v>45</v>
      </c>
      <c r="B271">
        <v>15</v>
      </c>
      <c r="C271" t="s">
        <v>46</v>
      </c>
      <c r="D271">
        <v>15.814</v>
      </c>
      <c r="E271" t="s">
        <v>308</v>
      </c>
    </row>
    <row r="272" spans="1:5" x14ac:dyDescent="0.2">
      <c r="A272" t="s">
        <v>45</v>
      </c>
      <c r="B272">
        <v>15</v>
      </c>
      <c r="C272" t="s">
        <v>46</v>
      </c>
      <c r="D272">
        <v>15.82</v>
      </c>
      <c r="E272" t="s">
        <v>309</v>
      </c>
    </row>
    <row r="273" spans="1:5" x14ac:dyDescent="0.2">
      <c r="A273" t="s">
        <v>45</v>
      </c>
      <c r="B273">
        <v>15</v>
      </c>
      <c r="C273" t="s">
        <v>46</v>
      </c>
      <c r="D273">
        <v>15.821999999999999</v>
      </c>
      <c r="E273" t="s">
        <v>310</v>
      </c>
    </row>
    <row r="274" spans="1:5" x14ac:dyDescent="0.2">
      <c r="A274" t="s">
        <v>45</v>
      </c>
      <c r="B274">
        <v>15</v>
      </c>
      <c r="C274" t="s">
        <v>46</v>
      </c>
      <c r="D274">
        <v>15.835000000000001</v>
      </c>
      <c r="E274" t="s">
        <v>311</v>
      </c>
    </row>
    <row r="275" spans="1:5" x14ac:dyDescent="0.2">
      <c r="A275" t="s">
        <v>45</v>
      </c>
      <c r="B275">
        <v>15</v>
      </c>
      <c r="C275" t="s">
        <v>46</v>
      </c>
      <c r="D275">
        <v>15.839</v>
      </c>
      <c r="E275" t="s">
        <v>312</v>
      </c>
    </row>
    <row r="276" spans="1:5" x14ac:dyDescent="0.2">
      <c r="A276" t="s">
        <v>45</v>
      </c>
      <c r="B276">
        <v>15</v>
      </c>
      <c r="C276" t="s">
        <v>46</v>
      </c>
      <c r="D276">
        <v>15.842000000000001</v>
      </c>
      <c r="E276" t="s">
        <v>313</v>
      </c>
    </row>
    <row r="277" spans="1:5" x14ac:dyDescent="0.2">
      <c r="A277" t="s">
        <v>45</v>
      </c>
      <c r="B277">
        <v>15</v>
      </c>
      <c r="C277" t="s">
        <v>46</v>
      </c>
      <c r="D277">
        <v>15.861000000000001</v>
      </c>
      <c r="E277" t="s">
        <v>314</v>
      </c>
    </row>
    <row r="278" spans="1:5" x14ac:dyDescent="0.2">
      <c r="A278" t="s">
        <v>45</v>
      </c>
      <c r="B278">
        <v>15</v>
      </c>
      <c r="C278" t="s">
        <v>46</v>
      </c>
      <c r="D278">
        <v>15.879</v>
      </c>
      <c r="E278" t="s">
        <v>315</v>
      </c>
    </row>
    <row r="279" spans="1:5" x14ac:dyDescent="0.2">
      <c r="A279" t="s">
        <v>45</v>
      </c>
      <c r="B279">
        <v>15</v>
      </c>
      <c r="C279" t="s">
        <v>46</v>
      </c>
      <c r="D279">
        <v>15.897</v>
      </c>
      <c r="E279" t="s">
        <v>316</v>
      </c>
    </row>
    <row r="280" spans="1:5" x14ac:dyDescent="0.2">
      <c r="A280" t="s">
        <v>33</v>
      </c>
      <c r="B280">
        <v>17</v>
      </c>
      <c r="C280" t="s">
        <v>62</v>
      </c>
      <c r="D280">
        <v>17.001000000000001</v>
      </c>
      <c r="E280" t="s">
        <v>317</v>
      </c>
    </row>
    <row r="281" spans="1:5" x14ac:dyDescent="0.2">
      <c r="A281" t="s">
        <v>33</v>
      </c>
      <c r="B281">
        <v>17</v>
      </c>
      <c r="C281" t="s">
        <v>62</v>
      </c>
      <c r="D281">
        <v>17.013000000000002</v>
      </c>
      <c r="E281" t="s">
        <v>318</v>
      </c>
    </row>
    <row r="282" spans="1:5" x14ac:dyDescent="0.2">
      <c r="A282" t="s">
        <v>33</v>
      </c>
      <c r="B282">
        <v>17</v>
      </c>
      <c r="C282" t="s">
        <v>62</v>
      </c>
      <c r="D282">
        <v>17.042000000000002</v>
      </c>
      <c r="E282" t="s">
        <v>319</v>
      </c>
    </row>
    <row r="283" spans="1:5" x14ac:dyDescent="0.2">
      <c r="A283" t="s">
        <v>33</v>
      </c>
      <c r="B283">
        <v>17</v>
      </c>
      <c r="C283" t="s">
        <v>62</v>
      </c>
      <c r="D283">
        <v>17.05</v>
      </c>
      <c r="E283" t="s">
        <v>320</v>
      </c>
    </row>
    <row r="284" spans="1:5" x14ac:dyDescent="0.2">
      <c r="A284" t="s">
        <v>33</v>
      </c>
      <c r="B284">
        <v>17</v>
      </c>
      <c r="C284" t="s">
        <v>62</v>
      </c>
      <c r="D284">
        <v>17.088000000000001</v>
      </c>
      <c r="E284" t="s">
        <v>321</v>
      </c>
    </row>
    <row r="285" spans="1:5" x14ac:dyDescent="0.2">
      <c r="A285" t="s">
        <v>33</v>
      </c>
      <c r="B285">
        <v>17</v>
      </c>
      <c r="C285" t="s">
        <v>62</v>
      </c>
      <c r="D285">
        <v>17.173999999999999</v>
      </c>
      <c r="E285" t="s">
        <v>322</v>
      </c>
    </row>
    <row r="286" spans="1:5" x14ac:dyDescent="0.2">
      <c r="A286" t="s">
        <v>33</v>
      </c>
      <c r="B286">
        <v>17</v>
      </c>
      <c r="C286" t="s">
        <v>62</v>
      </c>
      <c r="D286">
        <v>17.271999999999998</v>
      </c>
      <c r="E286" t="s">
        <v>323</v>
      </c>
    </row>
    <row r="287" spans="1:5" x14ac:dyDescent="0.2">
      <c r="A287" t="s">
        <v>33</v>
      </c>
      <c r="B287">
        <v>17</v>
      </c>
      <c r="C287" t="s">
        <v>62</v>
      </c>
      <c r="D287">
        <v>17.38</v>
      </c>
      <c r="E287" t="s">
        <v>324</v>
      </c>
    </row>
    <row r="288" spans="1:5" x14ac:dyDescent="0.2">
      <c r="A288" t="s">
        <v>33</v>
      </c>
      <c r="B288">
        <v>17</v>
      </c>
      <c r="C288" t="s">
        <v>62</v>
      </c>
      <c r="D288">
        <v>17.388000000000002</v>
      </c>
      <c r="E288" t="s">
        <v>325</v>
      </c>
    </row>
    <row r="289" spans="1:5" x14ac:dyDescent="0.2">
      <c r="A289" t="s">
        <v>33</v>
      </c>
      <c r="B289">
        <v>17</v>
      </c>
      <c r="C289" t="s">
        <v>62</v>
      </c>
      <c r="D289">
        <v>17.433</v>
      </c>
      <c r="E289" t="s">
        <v>326</v>
      </c>
    </row>
    <row r="290" spans="1:5" x14ac:dyDescent="0.2">
      <c r="A290" t="s">
        <v>33</v>
      </c>
      <c r="B290">
        <v>17</v>
      </c>
      <c r="C290" t="s">
        <v>62</v>
      </c>
      <c r="D290">
        <v>17.442</v>
      </c>
      <c r="E290" t="s">
        <v>327</v>
      </c>
    </row>
    <row r="291" spans="1:5" x14ac:dyDescent="0.2">
      <c r="A291" t="s">
        <v>33</v>
      </c>
      <c r="B291">
        <v>17</v>
      </c>
      <c r="C291" t="s">
        <v>62</v>
      </c>
      <c r="D291">
        <v>17.446000000000002</v>
      </c>
      <c r="E291" t="s">
        <v>328</v>
      </c>
    </row>
    <row r="292" spans="1:5" x14ac:dyDescent="0.2">
      <c r="A292" t="s">
        <v>33</v>
      </c>
      <c r="B292">
        <v>17</v>
      </c>
      <c r="C292" t="s">
        <v>62</v>
      </c>
      <c r="D292">
        <v>17.486000000000001</v>
      </c>
      <c r="E292" t="s">
        <v>329</v>
      </c>
    </row>
    <row r="293" spans="1:5" x14ac:dyDescent="0.2">
      <c r="A293" t="s">
        <v>33</v>
      </c>
      <c r="B293">
        <v>17</v>
      </c>
      <c r="C293" t="s">
        <v>62</v>
      </c>
      <c r="D293">
        <v>17.495000000000001</v>
      </c>
      <c r="E293" t="s">
        <v>330</v>
      </c>
    </row>
    <row r="294" spans="1:5" x14ac:dyDescent="0.2">
      <c r="A294" t="s">
        <v>33</v>
      </c>
      <c r="B294">
        <v>17</v>
      </c>
      <c r="C294" t="s">
        <v>62</v>
      </c>
      <c r="D294">
        <v>17.513000000000002</v>
      </c>
      <c r="E294" t="s">
        <v>331</v>
      </c>
    </row>
    <row r="295" spans="1:5" x14ac:dyDescent="0.2">
      <c r="A295" t="s">
        <v>33</v>
      </c>
      <c r="B295">
        <v>17</v>
      </c>
      <c r="C295" t="s">
        <v>62</v>
      </c>
      <c r="D295">
        <v>17.524000000000001</v>
      </c>
      <c r="E295" t="s">
        <v>332</v>
      </c>
    </row>
    <row r="296" spans="1:5" x14ac:dyDescent="0.2">
      <c r="A296" t="s">
        <v>33</v>
      </c>
      <c r="B296">
        <v>17</v>
      </c>
      <c r="C296" t="s">
        <v>62</v>
      </c>
      <c r="D296">
        <v>17.541</v>
      </c>
      <c r="E296" t="s">
        <v>333</v>
      </c>
    </row>
    <row r="297" spans="1:5" x14ac:dyDescent="0.2">
      <c r="A297" t="s">
        <v>33</v>
      </c>
      <c r="B297">
        <v>17</v>
      </c>
      <c r="C297" t="s">
        <v>62</v>
      </c>
      <c r="D297">
        <v>17.614000000000001</v>
      </c>
      <c r="E297" t="s">
        <v>334</v>
      </c>
    </row>
    <row r="298" spans="1:5" x14ac:dyDescent="0.2">
      <c r="A298" t="s">
        <v>33</v>
      </c>
      <c r="B298">
        <v>17</v>
      </c>
      <c r="C298" t="s">
        <v>62</v>
      </c>
      <c r="D298">
        <v>17.616</v>
      </c>
      <c r="E298" t="s">
        <v>335</v>
      </c>
    </row>
    <row r="299" spans="1:5" x14ac:dyDescent="0.2">
      <c r="A299" t="s">
        <v>33</v>
      </c>
      <c r="B299">
        <v>17</v>
      </c>
      <c r="C299" t="s">
        <v>62</v>
      </c>
      <c r="D299">
        <v>17.652999999999999</v>
      </c>
      <c r="E299" t="s">
        <v>336</v>
      </c>
    </row>
    <row r="300" spans="1:5" x14ac:dyDescent="0.2">
      <c r="A300" t="s">
        <v>33</v>
      </c>
      <c r="B300">
        <v>17</v>
      </c>
      <c r="C300" t="s">
        <v>62</v>
      </c>
      <c r="D300">
        <v>17.661999999999999</v>
      </c>
      <c r="E300" t="s">
        <v>337</v>
      </c>
    </row>
    <row r="301" spans="1:5" x14ac:dyDescent="0.2">
      <c r="A301" t="s">
        <v>33</v>
      </c>
      <c r="B301">
        <v>17</v>
      </c>
      <c r="C301" t="s">
        <v>62</v>
      </c>
      <c r="D301">
        <v>17.664999999999999</v>
      </c>
      <c r="E301" t="s">
        <v>338</v>
      </c>
    </row>
    <row r="302" spans="1:5" x14ac:dyDescent="0.2">
      <c r="A302" t="s">
        <v>33</v>
      </c>
      <c r="B302">
        <v>17</v>
      </c>
      <c r="C302" t="s">
        <v>62</v>
      </c>
      <c r="D302">
        <v>17.777000000000001</v>
      </c>
      <c r="E302" t="s">
        <v>339</v>
      </c>
    </row>
    <row r="303" spans="1:5" x14ac:dyDescent="0.2">
      <c r="A303" t="s">
        <v>33</v>
      </c>
      <c r="B303">
        <v>17</v>
      </c>
      <c r="C303" t="s">
        <v>62</v>
      </c>
      <c r="D303">
        <v>17.867000000000001</v>
      </c>
      <c r="E303" t="s">
        <v>340</v>
      </c>
    </row>
    <row r="304" spans="1:5" x14ac:dyDescent="0.2">
      <c r="A304" t="s">
        <v>33</v>
      </c>
      <c r="B304">
        <v>17</v>
      </c>
      <c r="C304" t="s">
        <v>62</v>
      </c>
      <c r="D304">
        <v>17.873000000000001</v>
      </c>
      <c r="E304" t="s">
        <v>341</v>
      </c>
    </row>
    <row r="305" spans="1:5" x14ac:dyDescent="0.2">
      <c r="A305" t="s">
        <v>33</v>
      </c>
      <c r="B305">
        <v>17</v>
      </c>
      <c r="C305" t="s">
        <v>62</v>
      </c>
      <c r="D305">
        <v>17.876999999999999</v>
      </c>
      <c r="E305" t="s">
        <v>342</v>
      </c>
    </row>
    <row r="306" spans="1:5" x14ac:dyDescent="0.2">
      <c r="A306" t="s">
        <v>343</v>
      </c>
      <c r="B306">
        <v>18</v>
      </c>
      <c r="C306" t="s">
        <v>344</v>
      </c>
      <c r="D306">
        <v>18.001000000000001</v>
      </c>
      <c r="E306" t="s">
        <v>345</v>
      </c>
    </row>
    <row r="307" spans="1:5" x14ac:dyDescent="0.2">
      <c r="A307" t="s">
        <v>343</v>
      </c>
      <c r="B307">
        <v>18</v>
      </c>
      <c r="C307" t="s">
        <v>344</v>
      </c>
      <c r="D307">
        <v>18.029</v>
      </c>
      <c r="E307" t="s">
        <v>346</v>
      </c>
    </row>
    <row r="308" spans="1:5" x14ac:dyDescent="0.2">
      <c r="A308" t="s">
        <v>343</v>
      </c>
      <c r="B308">
        <v>18</v>
      </c>
      <c r="C308" t="s">
        <v>344</v>
      </c>
      <c r="D308">
        <v>18.204999999999998</v>
      </c>
      <c r="E308" t="s">
        <v>347</v>
      </c>
    </row>
    <row r="309" spans="1:5" x14ac:dyDescent="0.2">
      <c r="A309" t="s">
        <v>343</v>
      </c>
      <c r="B309">
        <v>18</v>
      </c>
      <c r="C309" t="s">
        <v>344</v>
      </c>
      <c r="D309">
        <v>18.247</v>
      </c>
      <c r="E309" t="s">
        <v>348</v>
      </c>
    </row>
    <row r="310" spans="1:5" x14ac:dyDescent="0.2">
      <c r="A310" t="s">
        <v>343</v>
      </c>
      <c r="B310">
        <v>18</v>
      </c>
      <c r="C310" t="s">
        <v>344</v>
      </c>
      <c r="D310">
        <v>18.256</v>
      </c>
      <c r="E310" t="s">
        <v>349</v>
      </c>
    </row>
    <row r="311" spans="1:5" x14ac:dyDescent="0.2">
      <c r="A311" t="s">
        <v>343</v>
      </c>
      <c r="B311">
        <v>18</v>
      </c>
      <c r="C311" t="s">
        <v>344</v>
      </c>
      <c r="D311">
        <v>18.478999999999999</v>
      </c>
      <c r="E311" t="s">
        <v>350</v>
      </c>
    </row>
    <row r="312" spans="1:5" x14ac:dyDescent="0.2">
      <c r="A312" t="s">
        <v>343</v>
      </c>
      <c r="B312">
        <v>18</v>
      </c>
      <c r="C312" t="s">
        <v>344</v>
      </c>
      <c r="D312">
        <v>18.591999999999999</v>
      </c>
      <c r="E312" t="s">
        <v>351</v>
      </c>
    </row>
    <row r="313" spans="1:5" x14ac:dyDescent="0.2">
      <c r="A313" t="s">
        <v>343</v>
      </c>
      <c r="B313">
        <v>18</v>
      </c>
      <c r="C313" t="s">
        <v>344</v>
      </c>
      <c r="D313">
        <v>18.756</v>
      </c>
      <c r="E313" t="s">
        <v>352</v>
      </c>
    </row>
    <row r="314" spans="1:5" x14ac:dyDescent="0.2">
      <c r="A314" t="s">
        <v>343</v>
      </c>
      <c r="B314">
        <v>18</v>
      </c>
      <c r="C314" t="s">
        <v>344</v>
      </c>
      <c r="D314">
        <v>18.785</v>
      </c>
      <c r="E314" t="s">
        <v>353</v>
      </c>
    </row>
    <row r="315" spans="1:5" x14ac:dyDescent="0.2">
      <c r="A315" t="s">
        <v>343</v>
      </c>
      <c r="B315">
        <v>18</v>
      </c>
      <c r="C315" t="s">
        <v>344</v>
      </c>
      <c r="D315">
        <v>18.86</v>
      </c>
      <c r="E315" t="s">
        <v>156</v>
      </c>
    </row>
    <row r="316" spans="1:5" x14ac:dyDescent="0.2">
      <c r="A316" t="s">
        <v>90</v>
      </c>
      <c r="B316">
        <v>19</v>
      </c>
      <c r="C316" t="s">
        <v>354</v>
      </c>
      <c r="D316">
        <v>19.001000000000001</v>
      </c>
      <c r="E316" t="s">
        <v>355</v>
      </c>
    </row>
    <row r="317" spans="1:5" x14ac:dyDescent="0.2">
      <c r="A317" t="s">
        <v>90</v>
      </c>
      <c r="B317">
        <v>19</v>
      </c>
      <c r="C317" t="s">
        <v>354</v>
      </c>
      <c r="D317">
        <v>19.021999999999998</v>
      </c>
      <c r="E317" t="s">
        <v>356</v>
      </c>
    </row>
    <row r="318" spans="1:5" x14ac:dyDescent="0.2">
      <c r="A318" t="s">
        <v>90</v>
      </c>
      <c r="B318">
        <v>19</v>
      </c>
      <c r="C318" t="s">
        <v>354</v>
      </c>
      <c r="D318">
        <v>19.05</v>
      </c>
      <c r="E318" t="s">
        <v>51</v>
      </c>
    </row>
    <row r="319" spans="1:5" x14ac:dyDescent="0.2">
      <c r="A319" t="s">
        <v>90</v>
      </c>
      <c r="B319">
        <v>19</v>
      </c>
      <c r="C319" t="s">
        <v>354</v>
      </c>
      <c r="D319">
        <v>19.074999999999999</v>
      </c>
      <c r="E319" t="s">
        <v>357</v>
      </c>
    </row>
    <row r="320" spans="1:5" x14ac:dyDescent="0.2">
      <c r="A320" t="s">
        <v>90</v>
      </c>
      <c r="B320">
        <v>19</v>
      </c>
      <c r="C320" t="s">
        <v>354</v>
      </c>
      <c r="D320">
        <v>19.100000000000001</v>
      </c>
      <c r="E320" t="s">
        <v>181</v>
      </c>
    </row>
    <row r="321" spans="1:5" x14ac:dyDescent="0.2">
      <c r="A321" t="s">
        <v>90</v>
      </c>
      <c r="B321">
        <v>19</v>
      </c>
      <c r="C321" t="s">
        <v>354</v>
      </c>
      <c r="D321">
        <v>19.11</v>
      </c>
      <c r="E321" t="s">
        <v>358</v>
      </c>
    </row>
    <row r="322" spans="1:5" x14ac:dyDescent="0.2">
      <c r="A322" t="s">
        <v>90</v>
      </c>
      <c r="B322">
        <v>19</v>
      </c>
      <c r="C322" t="s">
        <v>354</v>
      </c>
      <c r="D322">
        <v>19.13</v>
      </c>
      <c r="E322" t="s">
        <v>359</v>
      </c>
    </row>
    <row r="323" spans="1:5" x14ac:dyDescent="0.2">
      <c r="A323" t="s">
        <v>90</v>
      </c>
      <c r="B323">
        <v>19</v>
      </c>
      <c r="C323" t="s">
        <v>354</v>
      </c>
      <c r="D323">
        <v>19.137</v>
      </c>
      <c r="E323" t="s">
        <v>360</v>
      </c>
    </row>
    <row r="324" spans="1:5" x14ac:dyDescent="0.2">
      <c r="A324" t="s">
        <v>90</v>
      </c>
      <c r="B324">
        <v>19</v>
      </c>
      <c r="C324" t="s">
        <v>354</v>
      </c>
      <c r="D324">
        <v>19.141999999999999</v>
      </c>
      <c r="E324" t="s">
        <v>361</v>
      </c>
    </row>
    <row r="325" spans="1:5" x14ac:dyDescent="0.2">
      <c r="A325" t="s">
        <v>90</v>
      </c>
      <c r="B325">
        <v>19</v>
      </c>
      <c r="C325" t="s">
        <v>354</v>
      </c>
      <c r="D325">
        <v>19.212</v>
      </c>
      <c r="E325" t="s">
        <v>362</v>
      </c>
    </row>
    <row r="326" spans="1:5" x14ac:dyDescent="0.2">
      <c r="A326" t="s">
        <v>90</v>
      </c>
      <c r="B326">
        <v>19</v>
      </c>
      <c r="C326" t="s">
        <v>354</v>
      </c>
      <c r="D326">
        <v>19.256</v>
      </c>
      <c r="E326" t="s">
        <v>363</v>
      </c>
    </row>
    <row r="327" spans="1:5" x14ac:dyDescent="0.2">
      <c r="A327" t="s">
        <v>90</v>
      </c>
      <c r="B327">
        <v>19</v>
      </c>
      <c r="C327" t="s">
        <v>354</v>
      </c>
      <c r="D327">
        <v>19.29</v>
      </c>
      <c r="E327" t="s">
        <v>345</v>
      </c>
    </row>
    <row r="328" spans="1:5" x14ac:dyDescent="0.2">
      <c r="A328" t="s">
        <v>90</v>
      </c>
      <c r="B328">
        <v>19</v>
      </c>
      <c r="C328" t="s">
        <v>354</v>
      </c>
      <c r="D328">
        <v>19.3</v>
      </c>
      <c r="E328" t="s">
        <v>364</v>
      </c>
    </row>
    <row r="329" spans="1:5" x14ac:dyDescent="0.2">
      <c r="A329" t="s">
        <v>90</v>
      </c>
      <c r="B329">
        <v>19</v>
      </c>
      <c r="C329" t="s">
        <v>354</v>
      </c>
      <c r="D329">
        <v>19.318000000000001</v>
      </c>
      <c r="E329" t="s">
        <v>365</v>
      </c>
    </row>
    <row r="330" spans="1:5" x14ac:dyDescent="0.2">
      <c r="A330" t="s">
        <v>90</v>
      </c>
      <c r="B330">
        <v>19</v>
      </c>
      <c r="C330" t="s">
        <v>354</v>
      </c>
      <c r="D330">
        <v>19.355</v>
      </c>
      <c r="E330" t="s">
        <v>366</v>
      </c>
    </row>
    <row r="331" spans="1:5" x14ac:dyDescent="0.2">
      <c r="A331" t="s">
        <v>90</v>
      </c>
      <c r="B331">
        <v>19</v>
      </c>
      <c r="C331" t="s">
        <v>354</v>
      </c>
      <c r="D331">
        <v>19.364000000000001</v>
      </c>
      <c r="E331" t="s">
        <v>367</v>
      </c>
    </row>
    <row r="332" spans="1:5" x14ac:dyDescent="0.2">
      <c r="A332" t="s">
        <v>90</v>
      </c>
      <c r="B332">
        <v>19</v>
      </c>
      <c r="C332" t="s">
        <v>354</v>
      </c>
      <c r="D332">
        <v>19.391999999999999</v>
      </c>
      <c r="E332" t="s">
        <v>368</v>
      </c>
    </row>
    <row r="333" spans="1:5" x14ac:dyDescent="0.2">
      <c r="A333" t="s">
        <v>90</v>
      </c>
      <c r="B333">
        <v>19</v>
      </c>
      <c r="C333" t="s">
        <v>354</v>
      </c>
      <c r="D333">
        <v>19.396999999999998</v>
      </c>
      <c r="E333" t="s">
        <v>369</v>
      </c>
    </row>
    <row r="334" spans="1:5" x14ac:dyDescent="0.2">
      <c r="A334" t="s">
        <v>90</v>
      </c>
      <c r="B334">
        <v>19</v>
      </c>
      <c r="C334" t="s">
        <v>354</v>
      </c>
      <c r="D334">
        <v>19.417999999999999</v>
      </c>
      <c r="E334" t="s">
        <v>370</v>
      </c>
    </row>
    <row r="335" spans="1:5" x14ac:dyDescent="0.2">
      <c r="A335" t="s">
        <v>90</v>
      </c>
      <c r="B335">
        <v>19</v>
      </c>
      <c r="C335" t="s">
        <v>354</v>
      </c>
      <c r="D335">
        <v>19.45</v>
      </c>
      <c r="E335" t="s">
        <v>371</v>
      </c>
    </row>
    <row r="336" spans="1:5" x14ac:dyDescent="0.2">
      <c r="A336" t="s">
        <v>90</v>
      </c>
      <c r="B336">
        <v>19</v>
      </c>
      <c r="C336" t="s">
        <v>354</v>
      </c>
      <c r="D336">
        <v>19.454999999999998</v>
      </c>
      <c r="E336" t="s">
        <v>372</v>
      </c>
    </row>
    <row r="337" spans="1:5" x14ac:dyDescent="0.2">
      <c r="A337" t="s">
        <v>90</v>
      </c>
      <c r="B337">
        <v>19</v>
      </c>
      <c r="C337" t="s">
        <v>354</v>
      </c>
      <c r="D337">
        <v>19.472999999999999</v>
      </c>
      <c r="E337" t="s">
        <v>196</v>
      </c>
    </row>
    <row r="338" spans="1:5" x14ac:dyDescent="0.2">
      <c r="A338" t="s">
        <v>90</v>
      </c>
      <c r="B338">
        <v>19</v>
      </c>
      <c r="C338" t="s">
        <v>354</v>
      </c>
      <c r="D338">
        <v>19.513000000000002</v>
      </c>
      <c r="E338" t="s">
        <v>373</v>
      </c>
    </row>
    <row r="339" spans="1:5" x14ac:dyDescent="0.2">
      <c r="A339" t="s">
        <v>90</v>
      </c>
      <c r="B339">
        <v>19</v>
      </c>
      <c r="C339" t="s">
        <v>354</v>
      </c>
      <c r="D339">
        <v>19.532</v>
      </c>
      <c r="E339" t="s">
        <v>374</v>
      </c>
    </row>
    <row r="340" spans="1:5" x14ac:dyDescent="0.2">
      <c r="A340" t="s">
        <v>90</v>
      </c>
      <c r="B340">
        <v>19</v>
      </c>
      <c r="C340" t="s">
        <v>354</v>
      </c>
      <c r="D340">
        <v>19.533000000000001</v>
      </c>
      <c r="E340" t="s">
        <v>375</v>
      </c>
    </row>
    <row r="341" spans="1:5" x14ac:dyDescent="0.2">
      <c r="A341" t="s">
        <v>90</v>
      </c>
      <c r="B341">
        <v>19</v>
      </c>
      <c r="C341" t="s">
        <v>354</v>
      </c>
      <c r="D341">
        <v>19.547999999999998</v>
      </c>
      <c r="E341" t="s">
        <v>376</v>
      </c>
    </row>
    <row r="342" spans="1:5" x14ac:dyDescent="0.2">
      <c r="A342" t="s">
        <v>90</v>
      </c>
      <c r="B342">
        <v>19</v>
      </c>
      <c r="C342" t="s">
        <v>354</v>
      </c>
      <c r="D342">
        <v>19.573</v>
      </c>
      <c r="E342" t="s">
        <v>377</v>
      </c>
    </row>
    <row r="343" spans="1:5" x14ac:dyDescent="0.2">
      <c r="A343" t="s">
        <v>90</v>
      </c>
      <c r="B343">
        <v>19</v>
      </c>
      <c r="C343" t="s">
        <v>354</v>
      </c>
      <c r="D343">
        <v>19.585000000000001</v>
      </c>
      <c r="E343" t="s">
        <v>378</v>
      </c>
    </row>
    <row r="344" spans="1:5" x14ac:dyDescent="0.2">
      <c r="A344" t="s">
        <v>90</v>
      </c>
      <c r="B344">
        <v>19</v>
      </c>
      <c r="C344" t="s">
        <v>354</v>
      </c>
      <c r="D344">
        <v>19.622</v>
      </c>
      <c r="E344" t="s">
        <v>379</v>
      </c>
    </row>
    <row r="345" spans="1:5" x14ac:dyDescent="0.2">
      <c r="A345" t="s">
        <v>90</v>
      </c>
      <c r="B345">
        <v>19</v>
      </c>
      <c r="C345" t="s">
        <v>354</v>
      </c>
      <c r="D345">
        <v>19.701000000000001</v>
      </c>
      <c r="E345" t="s">
        <v>205</v>
      </c>
    </row>
    <row r="346" spans="1:5" x14ac:dyDescent="0.2">
      <c r="A346" t="s">
        <v>90</v>
      </c>
      <c r="B346">
        <v>19</v>
      </c>
      <c r="C346" t="s">
        <v>354</v>
      </c>
      <c r="D346">
        <v>19.742999999999999</v>
      </c>
      <c r="E346" t="s">
        <v>380</v>
      </c>
    </row>
    <row r="347" spans="1:5" x14ac:dyDescent="0.2">
      <c r="A347" t="s">
        <v>90</v>
      </c>
      <c r="B347">
        <v>19</v>
      </c>
      <c r="C347" t="s">
        <v>354</v>
      </c>
      <c r="D347">
        <v>19.760000000000002</v>
      </c>
      <c r="E347" t="s">
        <v>381</v>
      </c>
    </row>
    <row r="348" spans="1:5" x14ac:dyDescent="0.2">
      <c r="A348" t="s">
        <v>90</v>
      </c>
      <c r="B348">
        <v>19</v>
      </c>
      <c r="C348" t="s">
        <v>354</v>
      </c>
      <c r="D348">
        <v>19.78</v>
      </c>
      <c r="E348" t="s">
        <v>382</v>
      </c>
    </row>
    <row r="349" spans="1:5" x14ac:dyDescent="0.2">
      <c r="A349" t="s">
        <v>90</v>
      </c>
      <c r="B349">
        <v>19</v>
      </c>
      <c r="C349" t="s">
        <v>354</v>
      </c>
      <c r="D349">
        <v>19.785</v>
      </c>
      <c r="E349" t="s">
        <v>383</v>
      </c>
    </row>
    <row r="350" spans="1:5" x14ac:dyDescent="0.2">
      <c r="A350" t="s">
        <v>90</v>
      </c>
      <c r="B350">
        <v>19</v>
      </c>
      <c r="C350" t="s">
        <v>354</v>
      </c>
      <c r="D350">
        <v>19.806999999999999</v>
      </c>
      <c r="E350" t="s">
        <v>384</v>
      </c>
    </row>
    <row r="351" spans="1:5" x14ac:dyDescent="0.2">
      <c r="A351" t="s">
        <v>90</v>
      </c>
      <c r="B351">
        <v>19</v>
      </c>
      <c r="C351" t="s">
        <v>354</v>
      </c>
      <c r="D351">
        <v>19.809000000000001</v>
      </c>
      <c r="E351" t="s">
        <v>385</v>
      </c>
    </row>
    <row r="352" spans="1:5" x14ac:dyDescent="0.2">
      <c r="A352" t="s">
        <v>90</v>
      </c>
      <c r="B352">
        <v>19</v>
      </c>
      <c r="C352" t="s">
        <v>354</v>
      </c>
      <c r="D352">
        <v>19.821000000000002</v>
      </c>
      <c r="E352" t="s">
        <v>386</v>
      </c>
    </row>
    <row r="353" spans="1:5" x14ac:dyDescent="0.2">
      <c r="A353" t="s">
        <v>90</v>
      </c>
      <c r="B353">
        <v>19</v>
      </c>
      <c r="C353" t="s">
        <v>354</v>
      </c>
      <c r="D353">
        <v>19.824000000000002</v>
      </c>
      <c r="E353" t="s">
        <v>387</v>
      </c>
    </row>
    <row r="354" spans="1:5" x14ac:dyDescent="0.2">
      <c r="A354" t="s">
        <v>90</v>
      </c>
      <c r="B354">
        <v>19</v>
      </c>
      <c r="C354" t="s">
        <v>354</v>
      </c>
      <c r="D354">
        <v>19.844999999999999</v>
      </c>
      <c r="E354" t="s">
        <v>388</v>
      </c>
    </row>
    <row r="355" spans="1:5" x14ac:dyDescent="0.2">
      <c r="A355" t="s">
        <v>84</v>
      </c>
      <c r="B355">
        <v>20</v>
      </c>
      <c r="C355" t="s">
        <v>389</v>
      </c>
      <c r="D355">
        <v>20.001000000000001</v>
      </c>
      <c r="E355" t="s">
        <v>390</v>
      </c>
    </row>
    <row r="356" spans="1:5" x14ac:dyDescent="0.2">
      <c r="A356" t="s">
        <v>84</v>
      </c>
      <c r="B356">
        <v>20</v>
      </c>
      <c r="C356" t="s">
        <v>389</v>
      </c>
      <c r="D356">
        <v>20.010999999999999</v>
      </c>
      <c r="E356" t="s">
        <v>391</v>
      </c>
    </row>
    <row r="357" spans="1:5" x14ac:dyDescent="0.2">
      <c r="A357" t="s">
        <v>84</v>
      </c>
      <c r="B357">
        <v>20</v>
      </c>
      <c r="C357" t="s">
        <v>389</v>
      </c>
      <c r="D357">
        <v>20.013000000000002</v>
      </c>
      <c r="E357" t="s">
        <v>392</v>
      </c>
    </row>
    <row r="358" spans="1:5" x14ac:dyDescent="0.2">
      <c r="A358" t="s">
        <v>84</v>
      </c>
      <c r="B358">
        <v>20</v>
      </c>
      <c r="C358" t="s">
        <v>389</v>
      </c>
      <c r="D358">
        <v>20.032</v>
      </c>
      <c r="E358" t="s">
        <v>393</v>
      </c>
    </row>
    <row r="359" spans="1:5" x14ac:dyDescent="0.2">
      <c r="A359" t="s">
        <v>84</v>
      </c>
      <c r="B359">
        <v>20</v>
      </c>
      <c r="C359" t="s">
        <v>389</v>
      </c>
      <c r="D359">
        <v>20.045000000000002</v>
      </c>
      <c r="E359" t="s">
        <v>394</v>
      </c>
    </row>
    <row r="360" spans="1:5" x14ac:dyDescent="0.2">
      <c r="A360" t="s">
        <v>84</v>
      </c>
      <c r="B360">
        <v>20</v>
      </c>
      <c r="C360" t="s">
        <v>389</v>
      </c>
      <c r="D360">
        <v>20.059999999999999</v>
      </c>
      <c r="E360" t="s">
        <v>395</v>
      </c>
    </row>
    <row r="361" spans="1:5" x14ac:dyDescent="0.2">
      <c r="A361" t="s">
        <v>84</v>
      </c>
      <c r="B361">
        <v>20</v>
      </c>
      <c r="C361" t="s">
        <v>389</v>
      </c>
      <c r="D361">
        <v>20.175000000000001</v>
      </c>
      <c r="E361" t="s">
        <v>396</v>
      </c>
    </row>
    <row r="362" spans="1:5" x14ac:dyDescent="0.2">
      <c r="A362" t="s">
        <v>84</v>
      </c>
      <c r="B362">
        <v>20</v>
      </c>
      <c r="C362" t="s">
        <v>389</v>
      </c>
      <c r="D362">
        <v>20.178000000000001</v>
      </c>
      <c r="E362" t="s">
        <v>397</v>
      </c>
    </row>
    <row r="363" spans="1:5" x14ac:dyDescent="0.2">
      <c r="A363" t="s">
        <v>84</v>
      </c>
      <c r="B363">
        <v>20</v>
      </c>
      <c r="C363" t="s">
        <v>389</v>
      </c>
      <c r="D363">
        <v>20.228000000000002</v>
      </c>
      <c r="E363" t="s">
        <v>398</v>
      </c>
    </row>
    <row r="364" spans="1:5" x14ac:dyDescent="0.2">
      <c r="A364" t="s">
        <v>84</v>
      </c>
      <c r="B364">
        <v>20</v>
      </c>
      <c r="C364" t="s">
        <v>389</v>
      </c>
      <c r="D364">
        <v>20.238</v>
      </c>
      <c r="E364" t="s">
        <v>399</v>
      </c>
    </row>
    <row r="365" spans="1:5" x14ac:dyDescent="0.2">
      <c r="A365" t="s">
        <v>84</v>
      </c>
      <c r="B365">
        <v>20</v>
      </c>
      <c r="C365" t="s">
        <v>389</v>
      </c>
      <c r="D365">
        <v>20.25</v>
      </c>
      <c r="E365" t="s">
        <v>400</v>
      </c>
    </row>
    <row r="366" spans="1:5" x14ac:dyDescent="0.2">
      <c r="A366" t="s">
        <v>84</v>
      </c>
      <c r="B366">
        <v>20</v>
      </c>
      <c r="C366" t="s">
        <v>389</v>
      </c>
      <c r="D366">
        <v>20.295000000000002</v>
      </c>
      <c r="E366" t="s">
        <v>401</v>
      </c>
    </row>
    <row r="367" spans="1:5" x14ac:dyDescent="0.2">
      <c r="A367" t="s">
        <v>84</v>
      </c>
      <c r="B367">
        <v>20</v>
      </c>
      <c r="C367" t="s">
        <v>389</v>
      </c>
      <c r="D367">
        <v>20.309999999999999</v>
      </c>
      <c r="E367" t="s">
        <v>402</v>
      </c>
    </row>
    <row r="368" spans="1:5" x14ac:dyDescent="0.2">
      <c r="A368" t="s">
        <v>84</v>
      </c>
      <c r="B368">
        <v>20</v>
      </c>
      <c r="C368" t="s">
        <v>389</v>
      </c>
      <c r="D368">
        <v>20.382999999999999</v>
      </c>
      <c r="E368" t="s">
        <v>403</v>
      </c>
    </row>
    <row r="369" spans="1:5" x14ac:dyDescent="0.2">
      <c r="A369" t="s">
        <v>84</v>
      </c>
      <c r="B369">
        <v>20</v>
      </c>
      <c r="C369" t="s">
        <v>389</v>
      </c>
      <c r="D369">
        <v>20.443000000000001</v>
      </c>
      <c r="E369" t="s">
        <v>404</v>
      </c>
    </row>
    <row r="370" spans="1:5" x14ac:dyDescent="0.2">
      <c r="A370" t="s">
        <v>84</v>
      </c>
      <c r="B370">
        <v>20</v>
      </c>
      <c r="C370" t="s">
        <v>389</v>
      </c>
      <c r="D370">
        <v>20.516999999999999</v>
      </c>
      <c r="E370" t="s">
        <v>405</v>
      </c>
    </row>
    <row r="371" spans="1:5" x14ac:dyDescent="0.2">
      <c r="A371" t="s">
        <v>84</v>
      </c>
      <c r="B371">
        <v>20</v>
      </c>
      <c r="C371" t="s">
        <v>389</v>
      </c>
      <c r="D371">
        <v>20.55</v>
      </c>
      <c r="E371" t="s">
        <v>406</v>
      </c>
    </row>
    <row r="372" spans="1:5" x14ac:dyDescent="0.2">
      <c r="A372" t="s">
        <v>84</v>
      </c>
      <c r="B372">
        <v>20</v>
      </c>
      <c r="C372" t="s">
        <v>389</v>
      </c>
      <c r="D372">
        <v>20.57</v>
      </c>
      <c r="E372" t="s">
        <v>407</v>
      </c>
    </row>
    <row r="373" spans="1:5" x14ac:dyDescent="0.2">
      <c r="A373" t="s">
        <v>84</v>
      </c>
      <c r="B373">
        <v>20</v>
      </c>
      <c r="C373" t="s">
        <v>389</v>
      </c>
      <c r="D373">
        <v>20.620999999999999</v>
      </c>
      <c r="E373" t="s">
        <v>408</v>
      </c>
    </row>
    <row r="374" spans="1:5" x14ac:dyDescent="0.2">
      <c r="A374" t="s">
        <v>84</v>
      </c>
      <c r="B374">
        <v>20</v>
      </c>
      <c r="C374" t="s">
        <v>389</v>
      </c>
      <c r="D374">
        <v>20.71</v>
      </c>
      <c r="E374" t="s">
        <v>409</v>
      </c>
    </row>
    <row r="375" spans="1:5" x14ac:dyDescent="0.2">
      <c r="A375" t="s">
        <v>84</v>
      </c>
      <c r="B375">
        <v>20</v>
      </c>
      <c r="C375" t="s">
        <v>389</v>
      </c>
      <c r="D375">
        <v>20.75</v>
      </c>
      <c r="E375" t="s">
        <v>410</v>
      </c>
    </row>
    <row r="376" spans="1:5" x14ac:dyDescent="0.2">
      <c r="A376" t="s">
        <v>84</v>
      </c>
      <c r="B376">
        <v>20</v>
      </c>
      <c r="C376" t="s">
        <v>389</v>
      </c>
      <c r="D376">
        <v>20.77</v>
      </c>
      <c r="E376" t="s">
        <v>411</v>
      </c>
    </row>
    <row r="377" spans="1:5" x14ac:dyDescent="0.2">
      <c r="A377" t="s">
        <v>84</v>
      </c>
      <c r="B377">
        <v>20</v>
      </c>
      <c r="C377" t="s">
        <v>389</v>
      </c>
      <c r="D377">
        <v>20.786999999999999</v>
      </c>
      <c r="E377" t="s">
        <v>412</v>
      </c>
    </row>
    <row r="378" spans="1:5" x14ac:dyDescent="0.2">
      <c r="A378" t="s">
        <v>84</v>
      </c>
      <c r="B378">
        <v>23</v>
      </c>
      <c r="C378" t="s">
        <v>85</v>
      </c>
      <c r="D378">
        <v>23.001000000000001</v>
      </c>
      <c r="E378" t="s">
        <v>413</v>
      </c>
    </row>
    <row r="379" spans="1:5" x14ac:dyDescent="0.2">
      <c r="A379" t="s">
        <v>84</v>
      </c>
      <c r="B379">
        <v>23</v>
      </c>
      <c r="C379" t="s">
        <v>85</v>
      </c>
      <c r="D379">
        <v>23.068000000000001</v>
      </c>
      <c r="E379" t="s">
        <v>414</v>
      </c>
    </row>
    <row r="380" spans="1:5" x14ac:dyDescent="0.2">
      <c r="A380" t="s">
        <v>84</v>
      </c>
      <c r="B380">
        <v>23</v>
      </c>
      <c r="C380" t="s">
        <v>85</v>
      </c>
      <c r="D380">
        <v>23.079000000000001</v>
      </c>
      <c r="E380" t="s">
        <v>415</v>
      </c>
    </row>
    <row r="381" spans="1:5" x14ac:dyDescent="0.2">
      <c r="A381" t="s">
        <v>84</v>
      </c>
      <c r="B381">
        <v>23</v>
      </c>
      <c r="C381" t="s">
        <v>85</v>
      </c>
      <c r="D381">
        <v>23.09</v>
      </c>
      <c r="E381" t="s">
        <v>416</v>
      </c>
    </row>
    <row r="382" spans="1:5" x14ac:dyDescent="0.2">
      <c r="A382" t="s">
        <v>84</v>
      </c>
      <c r="B382">
        <v>23</v>
      </c>
      <c r="C382" t="s">
        <v>85</v>
      </c>
      <c r="D382">
        <v>23.161999999999999</v>
      </c>
      <c r="E382" t="s">
        <v>417</v>
      </c>
    </row>
    <row r="383" spans="1:5" x14ac:dyDescent="0.2">
      <c r="A383" t="s">
        <v>84</v>
      </c>
      <c r="B383">
        <v>23</v>
      </c>
      <c r="C383" t="s">
        <v>85</v>
      </c>
      <c r="D383">
        <v>23.167999999999999</v>
      </c>
      <c r="E383" t="s">
        <v>418</v>
      </c>
    </row>
    <row r="384" spans="1:5" x14ac:dyDescent="0.2">
      <c r="A384" t="s">
        <v>84</v>
      </c>
      <c r="B384">
        <v>23</v>
      </c>
      <c r="C384" t="s">
        <v>85</v>
      </c>
      <c r="D384">
        <v>23.181999999999999</v>
      </c>
      <c r="E384" t="s">
        <v>419</v>
      </c>
    </row>
    <row r="385" spans="1:5" x14ac:dyDescent="0.2">
      <c r="A385" t="s">
        <v>84</v>
      </c>
      <c r="B385">
        <v>23</v>
      </c>
      <c r="C385" t="s">
        <v>85</v>
      </c>
      <c r="D385">
        <v>23.3</v>
      </c>
      <c r="E385" t="s">
        <v>420</v>
      </c>
    </row>
    <row r="386" spans="1:5" x14ac:dyDescent="0.2">
      <c r="A386" t="s">
        <v>84</v>
      </c>
      <c r="B386">
        <v>23</v>
      </c>
      <c r="C386" t="s">
        <v>85</v>
      </c>
      <c r="D386">
        <v>23.417000000000002</v>
      </c>
      <c r="E386" t="s">
        <v>421</v>
      </c>
    </row>
    <row r="387" spans="1:5" x14ac:dyDescent="0.2">
      <c r="A387" t="s">
        <v>84</v>
      </c>
      <c r="B387">
        <v>23</v>
      </c>
      <c r="C387" t="s">
        <v>85</v>
      </c>
      <c r="D387">
        <v>23.419</v>
      </c>
      <c r="E387" t="s">
        <v>422</v>
      </c>
    </row>
    <row r="388" spans="1:5" x14ac:dyDescent="0.2">
      <c r="A388" t="s">
        <v>84</v>
      </c>
      <c r="B388">
        <v>23</v>
      </c>
      <c r="C388" t="s">
        <v>85</v>
      </c>
      <c r="D388">
        <v>23.463999999999999</v>
      </c>
      <c r="E388" t="s">
        <v>423</v>
      </c>
    </row>
    <row r="389" spans="1:5" x14ac:dyDescent="0.2">
      <c r="A389" t="s">
        <v>84</v>
      </c>
      <c r="B389">
        <v>23</v>
      </c>
      <c r="C389" t="s">
        <v>85</v>
      </c>
      <c r="D389">
        <v>23.5</v>
      </c>
      <c r="E389" t="s">
        <v>424</v>
      </c>
    </row>
    <row r="390" spans="1:5" x14ac:dyDescent="0.2">
      <c r="A390" t="s">
        <v>84</v>
      </c>
      <c r="B390">
        <v>23</v>
      </c>
      <c r="C390" t="s">
        <v>85</v>
      </c>
      <c r="D390">
        <v>23.555</v>
      </c>
      <c r="E390" t="s">
        <v>425</v>
      </c>
    </row>
    <row r="391" spans="1:5" x14ac:dyDescent="0.2">
      <c r="A391" t="s">
        <v>84</v>
      </c>
      <c r="B391">
        <v>23</v>
      </c>
      <c r="C391" t="s">
        <v>85</v>
      </c>
      <c r="D391">
        <v>23.57</v>
      </c>
      <c r="E391" t="s">
        <v>426</v>
      </c>
    </row>
    <row r="392" spans="1:5" x14ac:dyDescent="0.2">
      <c r="A392" t="s">
        <v>84</v>
      </c>
      <c r="B392">
        <v>23</v>
      </c>
      <c r="C392" t="s">
        <v>85</v>
      </c>
      <c r="D392">
        <v>23.574000000000002</v>
      </c>
      <c r="E392" t="s">
        <v>427</v>
      </c>
    </row>
    <row r="393" spans="1:5" x14ac:dyDescent="0.2">
      <c r="A393" t="s">
        <v>84</v>
      </c>
      <c r="B393">
        <v>23</v>
      </c>
      <c r="C393" t="s">
        <v>85</v>
      </c>
      <c r="D393">
        <v>23.585999999999999</v>
      </c>
      <c r="E393" t="s">
        <v>428</v>
      </c>
    </row>
    <row r="394" spans="1:5" x14ac:dyDescent="0.2">
      <c r="A394" t="s">
        <v>84</v>
      </c>
      <c r="B394">
        <v>23</v>
      </c>
      <c r="C394" t="s">
        <v>85</v>
      </c>
      <c r="D394">
        <v>23.66</v>
      </c>
      <c r="E394" t="s">
        <v>429</v>
      </c>
    </row>
    <row r="395" spans="1:5" x14ac:dyDescent="0.2">
      <c r="A395" t="s">
        <v>84</v>
      </c>
      <c r="B395">
        <v>23</v>
      </c>
      <c r="C395" t="s">
        <v>85</v>
      </c>
      <c r="D395">
        <v>23.67</v>
      </c>
      <c r="E395" t="s">
        <v>430</v>
      </c>
    </row>
    <row r="396" spans="1:5" x14ac:dyDescent="0.2">
      <c r="A396" t="s">
        <v>84</v>
      </c>
      <c r="B396">
        <v>23</v>
      </c>
      <c r="C396" t="s">
        <v>85</v>
      </c>
      <c r="D396">
        <v>23.672000000000001</v>
      </c>
      <c r="E396" t="s">
        <v>431</v>
      </c>
    </row>
    <row r="397" spans="1:5" x14ac:dyDescent="0.2">
      <c r="A397" t="s">
        <v>84</v>
      </c>
      <c r="B397">
        <v>23</v>
      </c>
      <c r="C397" t="s">
        <v>85</v>
      </c>
      <c r="D397">
        <v>23.686</v>
      </c>
      <c r="E397" t="s">
        <v>432</v>
      </c>
    </row>
    <row r="398" spans="1:5" x14ac:dyDescent="0.2">
      <c r="A398" t="s">
        <v>84</v>
      </c>
      <c r="B398">
        <v>23</v>
      </c>
      <c r="C398" t="s">
        <v>85</v>
      </c>
      <c r="D398">
        <v>23.806999999999999</v>
      </c>
      <c r="E398" t="s">
        <v>433</v>
      </c>
    </row>
    <row r="399" spans="1:5" x14ac:dyDescent="0.2">
      <c r="A399" t="s">
        <v>84</v>
      </c>
      <c r="B399">
        <v>23</v>
      </c>
      <c r="C399" t="s">
        <v>85</v>
      </c>
      <c r="D399">
        <v>23.815000000000001</v>
      </c>
      <c r="E399" t="s">
        <v>434</v>
      </c>
    </row>
    <row r="400" spans="1:5" x14ac:dyDescent="0.2">
      <c r="A400" t="s">
        <v>84</v>
      </c>
      <c r="B400">
        <v>23</v>
      </c>
      <c r="C400" t="s">
        <v>85</v>
      </c>
      <c r="D400">
        <v>23.855</v>
      </c>
      <c r="E400" t="s">
        <v>435</v>
      </c>
    </row>
    <row r="401" spans="1:5" x14ac:dyDescent="0.2">
      <c r="A401" t="s">
        <v>45</v>
      </c>
      <c r="B401">
        <v>25</v>
      </c>
      <c r="C401" t="s">
        <v>436</v>
      </c>
      <c r="D401">
        <v>25.035</v>
      </c>
      <c r="E401" t="s">
        <v>437</v>
      </c>
    </row>
    <row r="402" spans="1:5" x14ac:dyDescent="0.2">
      <c r="A402" t="s">
        <v>45</v>
      </c>
      <c r="B402">
        <v>25</v>
      </c>
      <c r="C402" t="s">
        <v>436</v>
      </c>
      <c r="D402">
        <v>25.053000000000001</v>
      </c>
      <c r="E402" t="s">
        <v>438</v>
      </c>
    </row>
    <row r="403" spans="1:5" x14ac:dyDescent="0.2">
      <c r="A403" t="s">
        <v>45</v>
      </c>
      <c r="B403">
        <v>25</v>
      </c>
      <c r="C403" t="s">
        <v>436</v>
      </c>
      <c r="D403">
        <v>25.085999999999999</v>
      </c>
      <c r="E403" t="s">
        <v>439</v>
      </c>
    </row>
    <row r="404" spans="1:5" x14ac:dyDescent="0.2">
      <c r="A404" t="s">
        <v>45</v>
      </c>
      <c r="B404">
        <v>25</v>
      </c>
      <c r="C404" t="s">
        <v>436</v>
      </c>
      <c r="D404">
        <v>25.094999999999999</v>
      </c>
      <c r="E404" t="s">
        <v>440</v>
      </c>
    </row>
    <row r="405" spans="1:5" x14ac:dyDescent="0.2">
      <c r="A405" t="s">
        <v>45</v>
      </c>
      <c r="B405">
        <v>25</v>
      </c>
      <c r="C405" t="s">
        <v>436</v>
      </c>
      <c r="D405">
        <v>25.099</v>
      </c>
      <c r="E405" t="s">
        <v>441</v>
      </c>
    </row>
    <row r="406" spans="1:5" x14ac:dyDescent="0.2">
      <c r="A406" t="s">
        <v>45</v>
      </c>
      <c r="B406">
        <v>25</v>
      </c>
      <c r="C406" t="s">
        <v>436</v>
      </c>
      <c r="D406">
        <v>25.12</v>
      </c>
      <c r="E406" t="s">
        <v>442</v>
      </c>
    </row>
    <row r="407" spans="1:5" x14ac:dyDescent="0.2">
      <c r="A407" t="s">
        <v>45</v>
      </c>
      <c r="B407">
        <v>25</v>
      </c>
      <c r="C407" t="s">
        <v>436</v>
      </c>
      <c r="D407">
        <v>25.123000000000001</v>
      </c>
      <c r="E407" t="s">
        <v>443</v>
      </c>
    </row>
    <row r="408" spans="1:5" x14ac:dyDescent="0.2">
      <c r="A408" t="s">
        <v>45</v>
      </c>
      <c r="B408">
        <v>25</v>
      </c>
      <c r="C408" t="s">
        <v>436</v>
      </c>
      <c r="D408">
        <v>25.126000000000001</v>
      </c>
      <c r="E408" t="s">
        <v>444</v>
      </c>
    </row>
    <row r="409" spans="1:5" x14ac:dyDescent="0.2">
      <c r="A409" t="s">
        <v>45</v>
      </c>
      <c r="B409">
        <v>25</v>
      </c>
      <c r="C409" t="s">
        <v>436</v>
      </c>
      <c r="D409">
        <v>25.148</v>
      </c>
      <c r="E409" t="s">
        <v>445</v>
      </c>
    </row>
    <row r="410" spans="1:5" x14ac:dyDescent="0.2">
      <c r="A410" t="s">
        <v>45</v>
      </c>
      <c r="B410">
        <v>25</v>
      </c>
      <c r="C410" t="s">
        <v>436</v>
      </c>
      <c r="D410">
        <v>25.151</v>
      </c>
      <c r="E410" t="s">
        <v>446</v>
      </c>
    </row>
    <row r="411" spans="1:5" x14ac:dyDescent="0.2">
      <c r="A411" t="s">
        <v>45</v>
      </c>
      <c r="B411">
        <v>25</v>
      </c>
      <c r="C411" t="s">
        <v>436</v>
      </c>
      <c r="D411">
        <v>25.167999999999999</v>
      </c>
      <c r="E411" t="s">
        <v>447</v>
      </c>
    </row>
    <row r="412" spans="1:5" x14ac:dyDescent="0.2">
      <c r="A412" t="s">
        <v>45</v>
      </c>
      <c r="B412">
        <v>25</v>
      </c>
      <c r="C412" t="s">
        <v>436</v>
      </c>
      <c r="D412">
        <v>25.178000000000001</v>
      </c>
      <c r="E412" t="s">
        <v>448</v>
      </c>
    </row>
    <row r="413" spans="1:5" x14ac:dyDescent="0.2">
      <c r="A413" t="s">
        <v>45</v>
      </c>
      <c r="B413">
        <v>25</v>
      </c>
      <c r="C413" t="s">
        <v>436</v>
      </c>
      <c r="D413">
        <v>25.181000000000001</v>
      </c>
      <c r="E413" t="s">
        <v>449</v>
      </c>
    </row>
    <row r="414" spans="1:5" x14ac:dyDescent="0.2">
      <c r="A414" t="s">
        <v>45</v>
      </c>
      <c r="B414">
        <v>25</v>
      </c>
      <c r="C414" t="s">
        <v>436</v>
      </c>
      <c r="D414">
        <v>25.183</v>
      </c>
      <c r="E414" t="s">
        <v>450</v>
      </c>
    </row>
    <row r="415" spans="1:5" x14ac:dyDescent="0.2">
      <c r="A415" t="s">
        <v>45</v>
      </c>
      <c r="B415">
        <v>25</v>
      </c>
      <c r="C415" t="s">
        <v>436</v>
      </c>
      <c r="D415">
        <v>25.2</v>
      </c>
      <c r="E415" t="s">
        <v>451</v>
      </c>
    </row>
    <row r="416" spans="1:5" x14ac:dyDescent="0.2">
      <c r="A416" t="s">
        <v>45</v>
      </c>
      <c r="B416">
        <v>25</v>
      </c>
      <c r="C416" t="s">
        <v>436</v>
      </c>
      <c r="D416">
        <v>25.213999999999999</v>
      </c>
      <c r="E416" t="s">
        <v>452</v>
      </c>
    </row>
    <row r="417" spans="1:5" x14ac:dyDescent="0.2">
      <c r="A417" t="s">
        <v>45</v>
      </c>
      <c r="B417">
        <v>25</v>
      </c>
      <c r="C417" t="s">
        <v>436</v>
      </c>
      <c r="D417">
        <v>25.224</v>
      </c>
      <c r="E417" t="s">
        <v>453</v>
      </c>
    </row>
    <row r="418" spans="1:5" x14ac:dyDescent="0.2">
      <c r="A418" t="s">
        <v>45</v>
      </c>
      <c r="B418">
        <v>25</v>
      </c>
      <c r="C418" t="s">
        <v>436</v>
      </c>
      <c r="D418">
        <v>25.245000000000001</v>
      </c>
      <c r="E418" t="s">
        <v>454</v>
      </c>
    </row>
    <row r="419" spans="1:5" x14ac:dyDescent="0.2">
      <c r="A419" t="s">
        <v>45</v>
      </c>
      <c r="B419">
        <v>25</v>
      </c>
      <c r="C419" t="s">
        <v>436</v>
      </c>
      <c r="D419">
        <v>25.26</v>
      </c>
      <c r="E419" t="s">
        <v>455</v>
      </c>
    </row>
    <row r="420" spans="1:5" x14ac:dyDescent="0.2">
      <c r="A420" t="s">
        <v>45</v>
      </c>
      <c r="B420">
        <v>25</v>
      </c>
      <c r="C420" t="s">
        <v>436</v>
      </c>
      <c r="D420">
        <v>25.279</v>
      </c>
      <c r="E420" t="s">
        <v>456</v>
      </c>
    </row>
    <row r="421" spans="1:5" x14ac:dyDescent="0.2">
      <c r="A421" t="s">
        <v>45</v>
      </c>
      <c r="B421">
        <v>25</v>
      </c>
      <c r="C421" t="s">
        <v>436</v>
      </c>
      <c r="D421">
        <v>25.280999999999999</v>
      </c>
      <c r="E421" t="s">
        <v>457</v>
      </c>
    </row>
    <row r="422" spans="1:5" x14ac:dyDescent="0.2">
      <c r="A422" t="s">
        <v>45</v>
      </c>
      <c r="B422">
        <v>25</v>
      </c>
      <c r="C422" t="s">
        <v>436</v>
      </c>
      <c r="D422">
        <v>25.286000000000001</v>
      </c>
      <c r="E422" t="s">
        <v>458</v>
      </c>
    </row>
    <row r="423" spans="1:5" x14ac:dyDescent="0.2">
      <c r="A423" t="s">
        <v>45</v>
      </c>
      <c r="B423">
        <v>25</v>
      </c>
      <c r="C423" t="s">
        <v>436</v>
      </c>
      <c r="D423">
        <v>25.288</v>
      </c>
      <c r="E423" t="s">
        <v>459</v>
      </c>
    </row>
    <row r="424" spans="1:5" x14ac:dyDescent="0.2">
      <c r="A424" t="s">
        <v>45</v>
      </c>
      <c r="B424">
        <v>25</v>
      </c>
      <c r="C424" t="s">
        <v>436</v>
      </c>
      <c r="D424">
        <v>25.292999999999999</v>
      </c>
      <c r="E424" t="s">
        <v>460</v>
      </c>
    </row>
    <row r="425" spans="1:5" x14ac:dyDescent="0.2">
      <c r="A425" t="s">
        <v>45</v>
      </c>
      <c r="B425">
        <v>25</v>
      </c>
      <c r="C425" t="s">
        <v>436</v>
      </c>
      <c r="D425">
        <v>25.295000000000002</v>
      </c>
      <c r="E425" t="s">
        <v>461</v>
      </c>
    </row>
    <row r="426" spans="1:5" x14ac:dyDescent="0.2">
      <c r="A426" t="s">
        <v>45</v>
      </c>
      <c r="B426">
        <v>25</v>
      </c>
      <c r="C426" t="s">
        <v>436</v>
      </c>
      <c r="D426">
        <v>25.297000000000001</v>
      </c>
      <c r="E426" t="s">
        <v>462</v>
      </c>
    </row>
    <row r="427" spans="1:5" x14ac:dyDescent="0.2">
      <c r="A427" t="s">
        <v>45</v>
      </c>
      <c r="B427">
        <v>25</v>
      </c>
      <c r="C427" t="s">
        <v>436</v>
      </c>
      <c r="D427">
        <v>25.306999999999999</v>
      </c>
      <c r="E427" t="s">
        <v>463</v>
      </c>
    </row>
    <row r="428" spans="1:5" x14ac:dyDescent="0.2">
      <c r="A428" t="s">
        <v>45</v>
      </c>
      <c r="B428">
        <v>25</v>
      </c>
      <c r="C428" t="s">
        <v>436</v>
      </c>
      <c r="D428">
        <v>25.312000000000001</v>
      </c>
      <c r="E428" t="s">
        <v>464</v>
      </c>
    </row>
    <row r="429" spans="1:5" x14ac:dyDescent="0.2">
      <c r="A429" t="s">
        <v>45</v>
      </c>
      <c r="B429">
        <v>25</v>
      </c>
      <c r="C429" t="s">
        <v>436</v>
      </c>
      <c r="D429">
        <v>25.317</v>
      </c>
      <c r="E429" t="s">
        <v>465</v>
      </c>
    </row>
    <row r="430" spans="1:5" x14ac:dyDescent="0.2">
      <c r="A430" t="s">
        <v>45</v>
      </c>
      <c r="B430">
        <v>25</v>
      </c>
      <c r="C430" t="s">
        <v>436</v>
      </c>
      <c r="D430">
        <v>25.32</v>
      </c>
      <c r="E430" t="s">
        <v>466</v>
      </c>
    </row>
    <row r="431" spans="1:5" x14ac:dyDescent="0.2">
      <c r="A431" t="s">
        <v>45</v>
      </c>
      <c r="B431">
        <v>25</v>
      </c>
      <c r="C431" t="s">
        <v>436</v>
      </c>
      <c r="D431">
        <v>25.321999999999999</v>
      </c>
      <c r="E431" t="s">
        <v>467</v>
      </c>
    </row>
    <row r="432" spans="1:5" x14ac:dyDescent="0.2">
      <c r="A432" t="s">
        <v>45</v>
      </c>
      <c r="B432">
        <v>25</v>
      </c>
      <c r="C432" t="s">
        <v>436</v>
      </c>
      <c r="D432">
        <v>25.324000000000002</v>
      </c>
      <c r="E432" t="s">
        <v>468</v>
      </c>
    </row>
    <row r="433" spans="1:5" x14ac:dyDescent="0.2">
      <c r="A433" t="s">
        <v>45</v>
      </c>
      <c r="B433">
        <v>25</v>
      </c>
      <c r="C433" t="s">
        <v>436</v>
      </c>
      <c r="D433">
        <v>25.326000000000001</v>
      </c>
      <c r="E433" t="s">
        <v>469</v>
      </c>
    </row>
    <row r="434" spans="1:5" x14ac:dyDescent="0.2">
      <c r="A434" t="s">
        <v>45</v>
      </c>
      <c r="B434">
        <v>25</v>
      </c>
      <c r="C434" t="s">
        <v>436</v>
      </c>
      <c r="D434">
        <v>25.335000000000001</v>
      </c>
      <c r="E434" t="s">
        <v>470</v>
      </c>
    </row>
    <row r="435" spans="1:5" x14ac:dyDescent="0.2">
      <c r="A435" t="s">
        <v>45</v>
      </c>
      <c r="B435">
        <v>25</v>
      </c>
      <c r="C435" t="s">
        <v>436</v>
      </c>
      <c r="D435">
        <v>25.338999999999999</v>
      </c>
      <c r="E435" t="s">
        <v>471</v>
      </c>
    </row>
    <row r="436" spans="1:5" x14ac:dyDescent="0.2">
      <c r="A436" t="s">
        <v>45</v>
      </c>
      <c r="B436">
        <v>25</v>
      </c>
      <c r="C436" t="s">
        <v>436</v>
      </c>
      <c r="D436">
        <v>25.367999999999999</v>
      </c>
      <c r="E436" t="s">
        <v>472</v>
      </c>
    </row>
    <row r="437" spans="1:5" x14ac:dyDescent="0.2">
      <c r="A437" t="s">
        <v>45</v>
      </c>
      <c r="B437">
        <v>25</v>
      </c>
      <c r="C437" t="s">
        <v>436</v>
      </c>
      <c r="D437">
        <v>25.372</v>
      </c>
      <c r="E437" t="s">
        <v>473</v>
      </c>
    </row>
    <row r="438" spans="1:5" x14ac:dyDescent="0.2">
      <c r="A438" t="s">
        <v>45</v>
      </c>
      <c r="B438">
        <v>25</v>
      </c>
      <c r="C438" t="s">
        <v>436</v>
      </c>
      <c r="D438">
        <v>25.376999999999999</v>
      </c>
      <c r="E438" t="s">
        <v>474</v>
      </c>
    </row>
    <row r="439" spans="1:5" x14ac:dyDescent="0.2">
      <c r="A439" t="s">
        <v>45</v>
      </c>
      <c r="B439">
        <v>25</v>
      </c>
      <c r="C439" t="s">
        <v>436</v>
      </c>
      <c r="D439">
        <v>25.385999999999999</v>
      </c>
      <c r="E439" t="s">
        <v>475</v>
      </c>
    </row>
    <row r="440" spans="1:5" x14ac:dyDescent="0.2">
      <c r="A440" t="s">
        <v>45</v>
      </c>
      <c r="B440">
        <v>25</v>
      </c>
      <c r="C440" t="s">
        <v>436</v>
      </c>
      <c r="D440">
        <v>25.393999999999998</v>
      </c>
      <c r="E440" t="s">
        <v>476</v>
      </c>
    </row>
    <row r="441" spans="1:5" x14ac:dyDescent="0.2">
      <c r="A441" t="s">
        <v>45</v>
      </c>
      <c r="B441">
        <v>25</v>
      </c>
      <c r="C441" t="s">
        <v>436</v>
      </c>
      <c r="D441">
        <v>25.398</v>
      </c>
      <c r="E441" t="s">
        <v>477</v>
      </c>
    </row>
    <row r="442" spans="1:5" x14ac:dyDescent="0.2">
      <c r="A442" t="s">
        <v>45</v>
      </c>
      <c r="B442">
        <v>25</v>
      </c>
      <c r="C442" t="s">
        <v>436</v>
      </c>
      <c r="D442">
        <v>25.402000000000001</v>
      </c>
      <c r="E442" t="s">
        <v>369</v>
      </c>
    </row>
    <row r="443" spans="1:5" x14ac:dyDescent="0.2">
      <c r="A443" t="s">
        <v>45</v>
      </c>
      <c r="B443">
        <v>25</v>
      </c>
      <c r="C443" t="s">
        <v>436</v>
      </c>
      <c r="D443">
        <v>25.407</v>
      </c>
      <c r="E443" t="s">
        <v>478</v>
      </c>
    </row>
    <row r="444" spans="1:5" x14ac:dyDescent="0.2">
      <c r="A444" t="s">
        <v>45</v>
      </c>
      <c r="B444">
        <v>25</v>
      </c>
      <c r="C444" t="s">
        <v>436</v>
      </c>
      <c r="D444">
        <v>25.425999999999998</v>
      </c>
      <c r="E444" t="s">
        <v>479</v>
      </c>
    </row>
    <row r="445" spans="1:5" x14ac:dyDescent="0.2">
      <c r="A445" t="s">
        <v>45</v>
      </c>
      <c r="B445">
        <v>25</v>
      </c>
      <c r="C445" t="s">
        <v>436</v>
      </c>
      <c r="D445">
        <v>25.43</v>
      </c>
      <c r="E445" t="s">
        <v>480</v>
      </c>
    </row>
    <row r="446" spans="1:5" x14ac:dyDescent="0.2">
      <c r="A446" t="s">
        <v>45</v>
      </c>
      <c r="B446">
        <v>25</v>
      </c>
      <c r="C446" t="s">
        <v>436</v>
      </c>
      <c r="D446">
        <v>25.436</v>
      </c>
      <c r="E446" t="s">
        <v>481</v>
      </c>
    </row>
    <row r="447" spans="1:5" x14ac:dyDescent="0.2">
      <c r="A447" t="s">
        <v>45</v>
      </c>
      <c r="B447">
        <v>25</v>
      </c>
      <c r="C447" t="s">
        <v>436</v>
      </c>
      <c r="D447">
        <v>25.437999999999999</v>
      </c>
      <c r="E447" t="s">
        <v>482</v>
      </c>
    </row>
    <row r="448" spans="1:5" x14ac:dyDescent="0.2">
      <c r="A448" t="s">
        <v>45</v>
      </c>
      <c r="B448">
        <v>25</v>
      </c>
      <c r="C448" t="s">
        <v>436</v>
      </c>
      <c r="D448">
        <v>25.472999999999999</v>
      </c>
      <c r="E448" t="s">
        <v>483</v>
      </c>
    </row>
    <row r="449" spans="1:5" x14ac:dyDescent="0.2">
      <c r="A449" t="s">
        <v>45</v>
      </c>
      <c r="B449">
        <v>25</v>
      </c>
      <c r="C449" t="s">
        <v>436</v>
      </c>
      <c r="D449">
        <v>25.483000000000001</v>
      </c>
      <c r="E449" t="s">
        <v>112</v>
      </c>
    </row>
    <row r="450" spans="1:5" x14ac:dyDescent="0.2">
      <c r="A450" t="s">
        <v>45</v>
      </c>
      <c r="B450">
        <v>25</v>
      </c>
      <c r="C450" t="s">
        <v>436</v>
      </c>
      <c r="D450">
        <v>25.486000000000001</v>
      </c>
      <c r="E450" t="s">
        <v>484</v>
      </c>
    </row>
    <row r="451" spans="1:5" x14ac:dyDescent="0.2">
      <c r="A451" t="s">
        <v>45</v>
      </c>
      <c r="B451">
        <v>25</v>
      </c>
      <c r="C451" t="s">
        <v>436</v>
      </c>
      <c r="D451">
        <v>25.488</v>
      </c>
      <c r="E451" t="s">
        <v>485</v>
      </c>
    </row>
    <row r="452" spans="1:5" x14ac:dyDescent="0.2">
      <c r="A452" t="s">
        <v>45</v>
      </c>
      <c r="B452">
        <v>25</v>
      </c>
      <c r="C452" t="s">
        <v>436</v>
      </c>
      <c r="D452">
        <v>25.489000000000001</v>
      </c>
      <c r="E452" t="s">
        <v>486</v>
      </c>
    </row>
    <row r="453" spans="1:5" x14ac:dyDescent="0.2">
      <c r="A453" t="s">
        <v>45</v>
      </c>
      <c r="B453">
        <v>25</v>
      </c>
      <c r="C453" t="s">
        <v>436</v>
      </c>
      <c r="D453">
        <v>25.491</v>
      </c>
      <c r="E453" t="s">
        <v>487</v>
      </c>
    </row>
    <row r="454" spans="1:5" x14ac:dyDescent="0.2">
      <c r="A454" t="s">
        <v>45</v>
      </c>
      <c r="B454">
        <v>25</v>
      </c>
      <c r="C454" t="s">
        <v>436</v>
      </c>
      <c r="D454">
        <v>25.506</v>
      </c>
      <c r="E454" t="s">
        <v>158</v>
      </c>
    </row>
    <row r="455" spans="1:5" x14ac:dyDescent="0.2">
      <c r="A455" t="s">
        <v>45</v>
      </c>
      <c r="B455">
        <v>25</v>
      </c>
      <c r="C455" t="s">
        <v>436</v>
      </c>
      <c r="D455">
        <v>25.513000000000002</v>
      </c>
      <c r="E455" t="s">
        <v>488</v>
      </c>
    </row>
    <row r="456" spans="1:5" x14ac:dyDescent="0.2">
      <c r="A456" t="s">
        <v>45</v>
      </c>
      <c r="B456">
        <v>25</v>
      </c>
      <c r="C456" t="s">
        <v>436</v>
      </c>
      <c r="D456">
        <v>25.518000000000001</v>
      </c>
      <c r="E456" t="s">
        <v>489</v>
      </c>
    </row>
    <row r="457" spans="1:5" x14ac:dyDescent="0.2">
      <c r="A457" t="s">
        <v>45</v>
      </c>
      <c r="B457">
        <v>25</v>
      </c>
      <c r="C457" t="s">
        <v>436</v>
      </c>
      <c r="D457">
        <v>25.524000000000001</v>
      </c>
      <c r="E457" t="s">
        <v>490</v>
      </c>
    </row>
    <row r="458" spans="1:5" x14ac:dyDescent="0.2">
      <c r="A458" t="s">
        <v>45</v>
      </c>
      <c r="B458">
        <v>25</v>
      </c>
      <c r="C458" t="s">
        <v>436</v>
      </c>
      <c r="D458">
        <v>25.53</v>
      </c>
      <c r="E458" t="s">
        <v>491</v>
      </c>
    </row>
    <row r="459" spans="1:5" x14ac:dyDescent="0.2">
      <c r="A459" t="s">
        <v>45</v>
      </c>
      <c r="B459">
        <v>25</v>
      </c>
      <c r="C459" t="s">
        <v>436</v>
      </c>
      <c r="D459">
        <v>25.535</v>
      </c>
      <c r="E459" t="s">
        <v>492</v>
      </c>
    </row>
    <row r="460" spans="1:5" x14ac:dyDescent="0.2">
      <c r="A460" t="s">
        <v>45</v>
      </c>
      <c r="B460">
        <v>25</v>
      </c>
      <c r="C460" t="s">
        <v>436</v>
      </c>
      <c r="D460">
        <v>25.571999999999999</v>
      </c>
      <c r="E460" t="s">
        <v>493</v>
      </c>
    </row>
    <row r="461" spans="1:5" x14ac:dyDescent="0.2">
      <c r="A461" t="s">
        <v>45</v>
      </c>
      <c r="B461">
        <v>25</v>
      </c>
      <c r="C461" t="s">
        <v>436</v>
      </c>
      <c r="D461">
        <v>25.58</v>
      </c>
      <c r="E461" t="s">
        <v>494</v>
      </c>
    </row>
    <row r="462" spans="1:5" x14ac:dyDescent="0.2">
      <c r="A462" t="s">
        <v>45</v>
      </c>
      <c r="B462">
        <v>25</v>
      </c>
      <c r="C462" t="s">
        <v>436</v>
      </c>
      <c r="D462">
        <v>25.591999999999999</v>
      </c>
      <c r="E462" t="s">
        <v>495</v>
      </c>
    </row>
    <row r="463" spans="1:5" x14ac:dyDescent="0.2">
      <c r="A463" t="s">
        <v>45</v>
      </c>
      <c r="B463">
        <v>25</v>
      </c>
      <c r="C463" t="s">
        <v>436</v>
      </c>
      <c r="D463">
        <v>25.594000000000001</v>
      </c>
      <c r="E463" t="s">
        <v>496</v>
      </c>
    </row>
    <row r="464" spans="1:5" x14ac:dyDescent="0.2">
      <c r="A464" t="s">
        <v>45</v>
      </c>
      <c r="B464">
        <v>25</v>
      </c>
      <c r="C464" t="s">
        <v>436</v>
      </c>
      <c r="D464">
        <v>25.596</v>
      </c>
      <c r="E464" t="s">
        <v>497</v>
      </c>
    </row>
    <row r="465" spans="1:5" x14ac:dyDescent="0.2">
      <c r="A465" t="s">
        <v>45</v>
      </c>
      <c r="B465">
        <v>25</v>
      </c>
      <c r="C465" t="s">
        <v>436</v>
      </c>
      <c r="D465">
        <v>25.599</v>
      </c>
      <c r="E465" t="s">
        <v>498</v>
      </c>
    </row>
    <row r="466" spans="1:5" x14ac:dyDescent="0.2">
      <c r="A466" t="s">
        <v>45</v>
      </c>
      <c r="B466">
        <v>25</v>
      </c>
      <c r="C466" t="s">
        <v>436</v>
      </c>
      <c r="D466">
        <v>25.611999999999998</v>
      </c>
      <c r="E466" t="s">
        <v>499</v>
      </c>
    </row>
    <row r="467" spans="1:5" x14ac:dyDescent="0.2">
      <c r="A467" t="s">
        <v>45</v>
      </c>
      <c r="B467">
        <v>25</v>
      </c>
      <c r="C467" t="s">
        <v>436</v>
      </c>
      <c r="D467">
        <v>25.649000000000001</v>
      </c>
      <c r="E467" t="s">
        <v>500</v>
      </c>
    </row>
    <row r="468" spans="1:5" x14ac:dyDescent="0.2">
      <c r="A468" t="s">
        <v>45</v>
      </c>
      <c r="B468">
        <v>25</v>
      </c>
      <c r="C468" t="s">
        <v>436</v>
      </c>
      <c r="D468">
        <v>25.652999999999999</v>
      </c>
      <c r="E468" t="s">
        <v>501</v>
      </c>
    </row>
    <row r="469" spans="1:5" x14ac:dyDescent="0.2">
      <c r="A469" t="s">
        <v>45</v>
      </c>
      <c r="B469">
        <v>25</v>
      </c>
      <c r="C469" t="s">
        <v>436</v>
      </c>
      <c r="D469">
        <v>25.658000000000001</v>
      </c>
      <c r="E469" t="s">
        <v>130</v>
      </c>
    </row>
    <row r="470" spans="1:5" x14ac:dyDescent="0.2">
      <c r="A470" t="s">
        <v>45</v>
      </c>
      <c r="B470">
        <v>25</v>
      </c>
      <c r="C470" t="s">
        <v>436</v>
      </c>
      <c r="D470">
        <v>25.736000000000001</v>
      </c>
      <c r="E470" t="s">
        <v>502</v>
      </c>
    </row>
    <row r="471" spans="1:5" x14ac:dyDescent="0.2">
      <c r="A471" t="s">
        <v>45</v>
      </c>
      <c r="B471">
        <v>25</v>
      </c>
      <c r="C471" t="s">
        <v>436</v>
      </c>
      <c r="D471">
        <v>25.74</v>
      </c>
      <c r="E471" t="s">
        <v>503</v>
      </c>
    </row>
    <row r="472" spans="1:5" x14ac:dyDescent="0.2">
      <c r="A472" t="s">
        <v>45</v>
      </c>
      <c r="B472">
        <v>25</v>
      </c>
      <c r="C472" t="s">
        <v>436</v>
      </c>
      <c r="D472">
        <v>25.742999999999999</v>
      </c>
      <c r="E472" t="s">
        <v>504</v>
      </c>
    </row>
    <row r="473" spans="1:5" x14ac:dyDescent="0.2">
      <c r="A473" t="s">
        <v>45</v>
      </c>
      <c r="B473">
        <v>25</v>
      </c>
      <c r="C473" t="s">
        <v>436</v>
      </c>
      <c r="D473">
        <v>25.745000000000001</v>
      </c>
      <c r="E473" t="s">
        <v>505</v>
      </c>
    </row>
    <row r="474" spans="1:5" x14ac:dyDescent="0.2">
      <c r="A474" t="s">
        <v>45</v>
      </c>
      <c r="B474">
        <v>25</v>
      </c>
      <c r="C474" t="s">
        <v>436</v>
      </c>
      <c r="D474">
        <v>25.754000000000001</v>
      </c>
      <c r="E474" t="s">
        <v>506</v>
      </c>
    </row>
    <row r="475" spans="1:5" x14ac:dyDescent="0.2">
      <c r="A475" t="s">
        <v>45</v>
      </c>
      <c r="B475">
        <v>25</v>
      </c>
      <c r="C475" t="s">
        <v>436</v>
      </c>
      <c r="D475">
        <v>25.768999999999998</v>
      </c>
      <c r="E475" t="s">
        <v>507</v>
      </c>
    </row>
    <row r="476" spans="1:5" x14ac:dyDescent="0.2">
      <c r="A476" t="s">
        <v>45</v>
      </c>
      <c r="B476">
        <v>25</v>
      </c>
      <c r="C476" t="s">
        <v>436</v>
      </c>
      <c r="D476">
        <v>25.771999999999998</v>
      </c>
      <c r="E476" t="s">
        <v>508</v>
      </c>
    </row>
    <row r="477" spans="1:5" x14ac:dyDescent="0.2">
      <c r="A477" t="s">
        <v>45</v>
      </c>
      <c r="B477">
        <v>25</v>
      </c>
      <c r="C477" t="s">
        <v>436</v>
      </c>
      <c r="D477">
        <v>25.777000000000001</v>
      </c>
      <c r="E477" t="s">
        <v>509</v>
      </c>
    </row>
    <row r="478" spans="1:5" x14ac:dyDescent="0.2">
      <c r="A478" t="s">
        <v>45</v>
      </c>
      <c r="B478">
        <v>25</v>
      </c>
      <c r="C478" t="s">
        <v>436</v>
      </c>
      <c r="D478">
        <v>25.779</v>
      </c>
      <c r="E478" t="s">
        <v>510</v>
      </c>
    </row>
    <row r="479" spans="1:5" x14ac:dyDescent="0.2">
      <c r="A479" t="s">
        <v>45</v>
      </c>
      <c r="B479">
        <v>25</v>
      </c>
      <c r="C479" t="s">
        <v>436</v>
      </c>
      <c r="D479">
        <v>25.780999999999999</v>
      </c>
      <c r="E479" t="s">
        <v>511</v>
      </c>
    </row>
    <row r="480" spans="1:5" x14ac:dyDescent="0.2">
      <c r="A480" t="s">
        <v>45</v>
      </c>
      <c r="B480">
        <v>25</v>
      </c>
      <c r="C480" t="s">
        <v>436</v>
      </c>
      <c r="D480">
        <v>25.785</v>
      </c>
      <c r="E480" t="s">
        <v>512</v>
      </c>
    </row>
    <row r="481" spans="1:5" x14ac:dyDescent="0.2">
      <c r="A481" t="s">
        <v>45</v>
      </c>
      <c r="B481">
        <v>25</v>
      </c>
      <c r="C481" t="s">
        <v>436</v>
      </c>
      <c r="D481">
        <v>25.792999999999999</v>
      </c>
      <c r="E481" t="s">
        <v>513</v>
      </c>
    </row>
    <row r="482" spans="1:5" x14ac:dyDescent="0.2">
      <c r="A482" t="s">
        <v>45</v>
      </c>
      <c r="B482">
        <v>25</v>
      </c>
      <c r="C482" t="s">
        <v>436</v>
      </c>
      <c r="D482">
        <v>25.797000000000001</v>
      </c>
      <c r="E482" t="s">
        <v>514</v>
      </c>
    </row>
    <row r="483" spans="1:5" x14ac:dyDescent="0.2">
      <c r="A483" t="s">
        <v>45</v>
      </c>
      <c r="B483">
        <v>25</v>
      </c>
      <c r="C483" t="s">
        <v>436</v>
      </c>
      <c r="D483">
        <v>25.798999999999999</v>
      </c>
      <c r="E483" t="s">
        <v>515</v>
      </c>
    </row>
    <row r="484" spans="1:5" x14ac:dyDescent="0.2">
      <c r="A484" t="s">
        <v>45</v>
      </c>
      <c r="B484">
        <v>25</v>
      </c>
      <c r="C484" t="s">
        <v>436</v>
      </c>
      <c r="D484">
        <v>25.805</v>
      </c>
      <c r="E484" t="s">
        <v>516</v>
      </c>
    </row>
    <row r="485" spans="1:5" x14ac:dyDescent="0.2">
      <c r="A485" t="s">
        <v>45</v>
      </c>
      <c r="B485">
        <v>25</v>
      </c>
      <c r="C485" t="s">
        <v>436</v>
      </c>
      <c r="D485">
        <v>25.806999999999999</v>
      </c>
      <c r="E485" t="s">
        <v>517</v>
      </c>
    </row>
    <row r="486" spans="1:5" x14ac:dyDescent="0.2">
      <c r="A486" t="s">
        <v>45</v>
      </c>
      <c r="B486">
        <v>25</v>
      </c>
      <c r="C486" t="s">
        <v>436</v>
      </c>
      <c r="D486">
        <v>25.815000000000001</v>
      </c>
      <c r="E486" t="s">
        <v>518</v>
      </c>
    </row>
    <row r="487" spans="1:5" x14ac:dyDescent="0.2">
      <c r="A487" t="s">
        <v>45</v>
      </c>
      <c r="B487">
        <v>25</v>
      </c>
      <c r="C487" t="s">
        <v>436</v>
      </c>
      <c r="D487">
        <v>25.817</v>
      </c>
      <c r="E487" t="s">
        <v>519</v>
      </c>
    </row>
    <row r="488" spans="1:5" x14ac:dyDescent="0.2">
      <c r="A488" t="s">
        <v>45</v>
      </c>
      <c r="B488">
        <v>25</v>
      </c>
      <c r="C488" t="s">
        <v>436</v>
      </c>
      <c r="D488">
        <v>25.823</v>
      </c>
      <c r="E488" t="s">
        <v>520</v>
      </c>
    </row>
    <row r="489" spans="1:5" x14ac:dyDescent="0.2">
      <c r="A489" t="s">
        <v>45</v>
      </c>
      <c r="B489">
        <v>25</v>
      </c>
      <c r="C489" t="s">
        <v>436</v>
      </c>
      <c r="D489">
        <v>25.838999999999999</v>
      </c>
      <c r="E489" t="s">
        <v>521</v>
      </c>
    </row>
    <row r="490" spans="1:5" x14ac:dyDescent="0.2">
      <c r="A490" t="s">
        <v>45</v>
      </c>
      <c r="B490">
        <v>25</v>
      </c>
      <c r="C490" t="s">
        <v>436</v>
      </c>
      <c r="D490">
        <v>25.841000000000001</v>
      </c>
      <c r="E490" t="s">
        <v>522</v>
      </c>
    </row>
    <row r="491" spans="1:5" x14ac:dyDescent="0.2">
      <c r="A491" t="s">
        <v>45</v>
      </c>
      <c r="B491">
        <v>25</v>
      </c>
      <c r="C491" t="s">
        <v>436</v>
      </c>
      <c r="D491">
        <v>25.844999999999999</v>
      </c>
      <c r="E491" t="s">
        <v>523</v>
      </c>
    </row>
    <row r="492" spans="1:5" x14ac:dyDescent="0.2">
      <c r="A492" t="s">
        <v>45</v>
      </c>
      <c r="B492">
        <v>25</v>
      </c>
      <c r="C492" t="s">
        <v>436</v>
      </c>
      <c r="D492">
        <v>25.850999999999999</v>
      </c>
      <c r="E492" t="s">
        <v>524</v>
      </c>
    </row>
    <row r="493" spans="1:5" x14ac:dyDescent="0.2">
      <c r="A493" t="s">
        <v>45</v>
      </c>
      <c r="B493">
        <v>25</v>
      </c>
      <c r="C493" t="s">
        <v>436</v>
      </c>
      <c r="D493">
        <v>25.867000000000001</v>
      </c>
      <c r="E493" t="s">
        <v>525</v>
      </c>
    </row>
    <row r="494" spans="1:5" x14ac:dyDescent="0.2">
      <c r="A494" t="s">
        <v>45</v>
      </c>
      <c r="B494">
        <v>25</v>
      </c>
      <c r="C494" t="s">
        <v>436</v>
      </c>
      <c r="D494">
        <v>25.870999999999999</v>
      </c>
      <c r="E494" t="s">
        <v>526</v>
      </c>
    </row>
    <row r="495" spans="1:5" x14ac:dyDescent="0.2">
      <c r="A495" t="s">
        <v>45</v>
      </c>
      <c r="B495">
        <v>25</v>
      </c>
      <c r="C495" t="s">
        <v>436</v>
      </c>
      <c r="D495">
        <v>25.873000000000001</v>
      </c>
      <c r="E495" t="s">
        <v>527</v>
      </c>
    </row>
    <row r="496" spans="1:5" x14ac:dyDescent="0.2">
      <c r="A496" t="s">
        <v>45</v>
      </c>
      <c r="B496">
        <v>25</v>
      </c>
      <c r="C496" t="s">
        <v>436</v>
      </c>
      <c r="D496">
        <v>25.875</v>
      </c>
      <c r="E496" t="s">
        <v>528</v>
      </c>
    </row>
    <row r="497" spans="1:5" x14ac:dyDescent="0.2">
      <c r="A497" t="s">
        <v>45</v>
      </c>
      <c r="B497">
        <v>25</v>
      </c>
      <c r="C497" t="s">
        <v>436</v>
      </c>
      <c r="D497">
        <v>25.878</v>
      </c>
      <c r="E497" t="s">
        <v>529</v>
      </c>
    </row>
    <row r="498" spans="1:5" x14ac:dyDescent="0.2">
      <c r="A498" t="s">
        <v>45</v>
      </c>
      <c r="B498">
        <v>25</v>
      </c>
      <c r="C498" t="s">
        <v>436</v>
      </c>
      <c r="D498">
        <v>25.898</v>
      </c>
      <c r="E498" t="s">
        <v>530</v>
      </c>
    </row>
    <row r="499" spans="1:5" x14ac:dyDescent="0.2">
      <c r="A499" t="s">
        <v>90</v>
      </c>
      <c r="B499">
        <v>27</v>
      </c>
      <c r="C499" t="s">
        <v>91</v>
      </c>
      <c r="D499">
        <v>27.001000000000001</v>
      </c>
      <c r="E499" t="s">
        <v>531</v>
      </c>
    </row>
    <row r="500" spans="1:5" x14ac:dyDescent="0.2">
      <c r="A500" t="s">
        <v>90</v>
      </c>
      <c r="B500">
        <v>27</v>
      </c>
      <c r="C500" t="s">
        <v>91</v>
      </c>
      <c r="D500">
        <v>27.006</v>
      </c>
      <c r="E500" t="s">
        <v>532</v>
      </c>
    </row>
    <row r="501" spans="1:5" x14ac:dyDescent="0.2">
      <c r="A501" t="s">
        <v>90</v>
      </c>
      <c r="B501">
        <v>27</v>
      </c>
      <c r="C501" t="s">
        <v>91</v>
      </c>
      <c r="D501">
        <v>27.024999999999999</v>
      </c>
      <c r="E501" t="s">
        <v>533</v>
      </c>
    </row>
    <row r="502" spans="1:5" x14ac:dyDescent="0.2">
      <c r="A502" t="s">
        <v>90</v>
      </c>
      <c r="B502">
        <v>27</v>
      </c>
      <c r="C502" t="s">
        <v>91</v>
      </c>
      <c r="D502">
        <v>27.05</v>
      </c>
      <c r="E502" t="s">
        <v>534</v>
      </c>
    </row>
    <row r="503" spans="1:5" x14ac:dyDescent="0.2">
      <c r="A503" t="s">
        <v>90</v>
      </c>
      <c r="B503">
        <v>27</v>
      </c>
      <c r="C503" t="s">
        <v>91</v>
      </c>
      <c r="D503">
        <v>27.073</v>
      </c>
      <c r="E503" t="s">
        <v>535</v>
      </c>
    </row>
    <row r="504" spans="1:5" x14ac:dyDescent="0.2">
      <c r="A504" t="s">
        <v>90</v>
      </c>
      <c r="B504">
        <v>27</v>
      </c>
      <c r="C504" t="s">
        <v>91</v>
      </c>
      <c r="D504">
        <v>27.074999999999999</v>
      </c>
      <c r="E504" t="s">
        <v>536</v>
      </c>
    </row>
    <row r="505" spans="1:5" x14ac:dyDescent="0.2">
      <c r="A505" t="s">
        <v>90</v>
      </c>
      <c r="B505">
        <v>27</v>
      </c>
      <c r="C505" t="s">
        <v>91</v>
      </c>
      <c r="D505">
        <v>27.077000000000002</v>
      </c>
      <c r="E505" t="s">
        <v>537</v>
      </c>
    </row>
    <row r="506" spans="1:5" x14ac:dyDescent="0.2">
      <c r="A506" t="s">
        <v>90</v>
      </c>
      <c r="B506">
        <v>27</v>
      </c>
      <c r="C506" t="s">
        <v>91</v>
      </c>
      <c r="D506">
        <v>27.099</v>
      </c>
      <c r="E506" t="s">
        <v>538</v>
      </c>
    </row>
    <row r="507" spans="1:5" x14ac:dyDescent="0.2">
      <c r="A507" t="s">
        <v>90</v>
      </c>
      <c r="B507">
        <v>27</v>
      </c>
      <c r="C507" t="s">
        <v>91</v>
      </c>
      <c r="D507">
        <v>27.16</v>
      </c>
      <c r="E507" t="s">
        <v>539</v>
      </c>
    </row>
    <row r="508" spans="1:5" x14ac:dyDescent="0.2">
      <c r="A508" t="s">
        <v>90</v>
      </c>
      <c r="B508">
        <v>27</v>
      </c>
      <c r="C508" t="s">
        <v>91</v>
      </c>
      <c r="D508">
        <v>27.204999999999998</v>
      </c>
      <c r="E508" t="s">
        <v>540</v>
      </c>
    </row>
    <row r="509" spans="1:5" x14ac:dyDescent="0.2">
      <c r="A509" t="s">
        <v>90</v>
      </c>
      <c r="B509">
        <v>27</v>
      </c>
      <c r="C509" t="s">
        <v>91</v>
      </c>
      <c r="D509">
        <v>27.372</v>
      </c>
      <c r="E509" t="s">
        <v>541</v>
      </c>
    </row>
    <row r="510" spans="1:5" x14ac:dyDescent="0.2">
      <c r="A510" t="s">
        <v>90</v>
      </c>
      <c r="B510">
        <v>27</v>
      </c>
      <c r="C510" t="s">
        <v>91</v>
      </c>
      <c r="D510">
        <v>27.413</v>
      </c>
      <c r="E510" t="s">
        <v>542</v>
      </c>
    </row>
    <row r="511" spans="1:5" x14ac:dyDescent="0.2">
      <c r="A511" t="s">
        <v>90</v>
      </c>
      <c r="B511">
        <v>27</v>
      </c>
      <c r="C511" t="s">
        <v>91</v>
      </c>
      <c r="D511">
        <v>27.425000000000001</v>
      </c>
      <c r="E511" t="s">
        <v>543</v>
      </c>
    </row>
    <row r="512" spans="1:5" x14ac:dyDescent="0.2">
      <c r="A512" t="s">
        <v>90</v>
      </c>
      <c r="B512">
        <v>27</v>
      </c>
      <c r="C512" t="s">
        <v>91</v>
      </c>
      <c r="D512">
        <v>27.43</v>
      </c>
      <c r="E512" t="s">
        <v>544</v>
      </c>
    </row>
    <row r="513" spans="1:5" x14ac:dyDescent="0.2">
      <c r="A513" t="s">
        <v>90</v>
      </c>
      <c r="B513">
        <v>27</v>
      </c>
      <c r="C513" t="s">
        <v>91</v>
      </c>
      <c r="D513">
        <v>27.45</v>
      </c>
      <c r="E513" t="s">
        <v>545</v>
      </c>
    </row>
    <row r="514" spans="1:5" x14ac:dyDescent="0.2">
      <c r="A514" t="s">
        <v>90</v>
      </c>
      <c r="B514">
        <v>27</v>
      </c>
      <c r="C514" t="s">
        <v>91</v>
      </c>
      <c r="D514">
        <v>27.491</v>
      </c>
      <c r="E514" t="s">
        <v>546</v>
      </c>
    </row>
    <row r="515" spans="1:5" x14ac:dyDescent="0.2">
      <c r="A515" t="s">
        <v>90</v>
      </c>
      <c r="B515">
        <v>27</v>
      </c>
      <c r="C515" t="s">
        <v>91</v>
      </c>
      <c r="D515">
        <v>27.495000000000001</v>
      </c>
      <c r="E515" t="s">
        <v>547</v>
      </c>
    </row>
    <row r="516" spans="1:5" x14ac:dyDescent="0.2">
      <c r="A516" t="s">
        <v>90</v>
      </c>
      <c r="B516">
        <v>27</v>
      </c>
      <c r="C516" t="s">
        <v>91</v>
      </c>
      <c r="D516">
        <v>27.58</v>
      </c>
      <c r="E516" t="s">
        <v>548</v>
      </c>
    </row>
    <row r="517" spans="1:5" x14ac:dyDescent="0.2">
      <c r="A517" t="s">
        <v>90</v>
      </c>
      <c r="B517">
        <v>27</v>
      </c>
      <c r="C517" t="s">
        <v>91</v>
      </c>
      <c r="D517">
        <v>27.6</v>
      </c>
      <c r="E517" t="s">
        <v>549</v>
      </c>
    </row>
    <row r="518" spans="1:5" x14ac:dyDescent="0.2">
      <c r="A518" t="s">
        <v>90</v>
      </c>
      <c r="B518">
        <v>27</v>
      </c>
      <c r="C518" t="s">
        <v>91</v>
      </c>
      <c r="D518">
        <v>27.614999999999998</v>
      </c>
      <c r="E518" t="s">
        <v>334</v>
      </c>
    </row>
    <row r="519" spans="1:5" x14ac:dyDescent="0.2">
      <c r="A519" t="s">
        <v>90</v>
      </c>
      <c r="B519">
        <v>27</v>
      </c>
      <c r="C519" t="s">
        <v>91</v>
      </c>
      <c r="D519">
        <v>27.745000000000001</v>
      </c>
      <c r="E519" t="s">
        <v>550</v>
      </c>
    </row>
    <row r="520" spans="1:5" x14ac:dyDescent="0.2">
      <c r="A520" t="s">
        <v>90</v>
      </c>
      <c r="B520">
        <v>27</v>
      </c>
      <c r="C520" t="s">
        <v>91</v>
      </c>
      <c r="D520">
        <v>27.8</v>
      </c>
      <c r="E520" t="s">
        <v>551</v>
      </c>
    </row>
    <row r="521" spans="1:5" x14ac:dyDescent="0.2">
      <c r="A521" t="s">
        <v>343</v>
      </c>
      <c r="B521">
        <v>41</v>
      </c>
      <c r="C521" t="s">
        <v>552</v>
      </c>
      <c r="D521">
        <v>41.000999999999998</v>
      </c>
      <c r="E521" t="s">
        <v>553</v>
      </c>
    </row>
    <row r="522" spans="1:5" x14ac:dyDescent="0.2">
      <c r="A522" t="s">
        <v>343</v>
      </c>
      <c r="B522">
        <v>41</v>
      </c>
      <c r="C522" t="s">
        <v>552</v>
      </c>
      <c r="D522">
        <v>41.006</v>
      </c>
      <c r="E522" t="s">
        <v>554</v>
      </c>
    </row>
    <row r="523" spans="1:5" x14ac:dyDescent="0.2">
      <c r="A523" t="s">
        <v>343</v>
      </c>
      <c r="B523">
        <v>41</v>
      </c>
      <c r="C523" t="s">
        <v>552</v>
      </c>
      <c r="D523">
        <v>41.012999999999998</v>
      </c>
      <c r="E523" t="s">
        <v>555</v>
      </c>
    </row>
    <row r="524" spans="1:5" x14ac:dyDescent="0.2">
      <c r="A524" t="s">
        <v>343</v>
      </c>
      <c r="B524">
        <v>41</v>
      </c>
      <c r="C524" t="s">
        <v>552</v>
      </c>
      <c r="D524">
        <v>41.015999999999998</v>
      </c>
      <c r="E524" t="s">
        <v>556</v>
      </c>
    </row>
    <row r="525" spans="1:5" x14ac:dyDescent="0.2">
      <c r="A525" t="s">
        <v>343</v>
      </c>
      <c r="B525">
        <v>41</v>
      </c>
      <c r="C525" t="s">
        <v>552</v>
      </c>
      <c r="D525">
        <v>41.02</v>
      </c>
      <c r="E525" t="s">
        <v>557</v>
      </c>
    </row>
    <row r="526" spans="1:5" x14ac:dyDescent="0.2">
      <c r="A526" t="s">
        <v>343</v>
      </c>
      <c r="B526">
        <v>41</v>
      </c>
      <c r="C526" t="s">
        <v>552</v>
      </c>
      <c r="D526">
        <v>41.026000000000003</v>
      </c>
      <c r="E526" t="s">
        <v>558</v>
      </c>
    </row>
    <row r="527" spans="1:5" x14ac:dyDescent="0.2">
      <c r="A527" t="s">
        <v>343</v>
      </c>
      <c r="B527">
        <v>41</v>
      </c>
      <c r="C527" t="s">
        <v>552</v>
      </c>
      <c r="D527">
        <v>41.078000000000003</v>
      </c>
      <c r="E527" t="s">
        <v>559</v>
      </c>
    </row>
    <row r="528" spans="1:5" x14ac:dyDescent="0.2">
      <c r="A528" t="s">
        <v>343</v>
      </c>
      <c r="B528">
        <v>41</v>
      </c>
      <c r="C528" t="s">
        <v>552</v>
      </c>
      <c r="D528">
        <v>41.131999999999998</v>
      </c>
      <c r="E528" t="s">
        <v>560</v>
      </c>
    </row>
    <row r="529" spans="1:5" x14ac:dyDescent="0.2">
      <c r="A529" t="s">
        <v>343</v>
      </c>
      <c r="B529">
        <v>41</v>
      </c>
      <c r="C529" t="s">
        <v>552</v>
      </c>
      <c r="D529">
        <v>41.206000000000003</v>
      </c>
      <c r="E529" t="s">
        <v>561</v>
      </c>
    </row>
    <row r="530" spans="1:5" x14ac:dyDescent="0.2">
      <c r="A530" t="s">
        <v>343</v>
      </c>
      <c r="B530">
        <v>41</v>
      </c>
      <c r="C530" t="s">
        <v>552</v>
      </c>
      <c r="D530">
        <v>41.244</v>
      </c>
      <c r="E530" t="s">
        <v>562</v>
      </c>
    </row>
    <row r="531" spans="1:5" x14ac:dyDescent="0.2">
      <c r="A531" t="s">
        <v>343</v>
      </c>
      <c r="B531">
        <v>41</v>
      </c>
      <c r="C531" t="s">
        <v>552</v>
      </c>
      <c r="D531">
        <v>41.298000000000002</v>
      </c>
      <c r="E531" t="s">
        <v>563</v>
      </c>
    </row>
    <row r="532" spans="1:5" x14ac:dyDescent="0.2">
      <c r="A532" t="s">
        <v>343</v>
      </c>
      <c r="B532">
        <v>41</v>
      </c>
      <c r="C532" t="s">
        <v>552</v>
      </c>
      <c r="D532">
        <v>41.305999999999997</v>
      </c>
      <c r="E532" t="s">
        <v>564</v>
      </c>
    </row>
    <row r="533" spans="1:5" x14ac:dyDescent="0.2">
      <c r="A533" t="s">
        <v>343</v>
      </c>
      <c r="B533">
        <v>41</v>
      </c>
      <c r="C533" t="s">
        <v>552</v>
      </c>
      <c r="D533">
        <v>41.319000000000003</v>
      </c>
      <c r="E533" t="s">
        <v>93</v>
      </c>
    </row>
    <row r="534" spans="1:5" x14ac:dyDescent="0.2">
      <c r="A534" t="s">
        <v>343</v>
      </c>
      <c r="B534">
        <v>41</v>
      </c>
      <c r="C534" t="s">
        <v>552</v>
      </c>
      <c r="D534">
        <v>41.348999999999997</v>
      </c>
      <c r="E534" t="s">
        <v>565</v>
      </c>
    </row>
    <row r="535" spans="1:5" x14ac:dyDescent="0.2">
      <c r="A535" t="s">
        <v>343</v>
      </c>
      <c r="B535">
        <v>41</v>
      </c>
      <c r="C535" t="s">
        <v>552</v>
      </c>
      <c r="D535">
        <v>41.356999999999999</v>
      </c>
      <c r="E535" t="s">
        <v>566</v>
      </c>
    </row>
    <row r="536" spans="1:5" x14ac:dyDescent="0.2">
      <c r="A536" t="s">
        <v>343</v>
      </c>
      <c r="B536">
        <v>41</v>
      </c>
      <c r="C536" t="s">
        <v>552</v>
      </c>
      <c r="D536">
        <v>41.359000000000002</v>
      </c>
      <c r="E536" t="s">
        <v>567</v>
      </c>
    </row>
    <row r="537" spans="1:5" x14ac:dyDescent="0.2">
      <c r="A537" t="s">
        <v>343</v>
      </c>
      <c r="B537">
        <v>41</v>
      </c>
      <c r="C537" t="s">
        <v>552</v>
      </c>
      <c r="D537">
        <v>41.378</v>
      </c>
      <c r="E537" t="s">
        <v>568</v>
      </c>
    </row>
    <row r="538" spans="1:5" x14ac:dyDescent="0.2">
      <c r="A538" t="s">
        <v>343</v>
      </c>
      <c r="B538">
        <v>41</v>
      </c>
      <c r="C538" t="s">
        <v>552</v>
      </c>
      <c r="D538">
        <v>41.396000000000001</v>
      </c>
      <c r="E538" t="s">
        <v>569</v>
      </c>
    </row>
    <row r="539" spans="1:5" x14ac:dyDescent="0.2">
      <c r="A539" t="s">
        <v>343</v>
      </c>
      <c r="B539">
        <v>41</v>
      </c>
      <c r="C539" t="s">
        <v>552</v>
      </c>
      <c r="D539">
        <v>41.482999999999997</v>
      </c>
      <c r="E539" t="s">
        <v>570</v>
      </c>
    </row>
    <row r="540" spans="1:5" x14ac:dyDescent="0.2">
      <c r="A540" t="s">
        <v>343</v>
      </c>
      <c r="B540">
        <v>41</v>
      </c>
      <c r="C540" t="s">
        <v>552</v>
      </c>
      <c r="D540">
        <v>41.503</v>
      </c>
      <c r="E540" t="s">
        <v>571</v>
      </c>
    </row>
    <row r="541" spans="1:5" x14ac:dyDescent="0.2">
      <c r="A541" t="s">
        <v>343</v>
      </c>
      <c r="B541">
        <v>41</v>
      </c>
      <c r="C541" t="s">
        <v>552</v>
      </c>
      <c r="D541">
        <v>41.518000000000001</v>
      </c>
      <c r="E541" t="s">
        <v>572</v>
      </c>
    </row>
    <row r="542" spans="1:5" x14ac:dyDescent="0.2">
      <c r="A542" t="s">
        <v>343</v>
      </c>
      <c r="B542">
        <v>41</v>
      </c>
      <c r="C542" t="s">
        <v>552</v>
      </c>
      <c r="D542">
        <v>41.524000000000001</v>
      </c>
      <c r="E542" t="s">
        <v>573</v>
      </c>
    </row>
    <row r="543" spans="1:5" x14ac:dyDescent="0.2">
      <c r="A543" t="s">
        <v>343</v>
      </c>
      <c r="B543">
        <v>41</v>
      </c>
      <c r="C543" t="s">
        <v>552</v>
      </c>
      <c r="D543">
        <v>41.53</v>
      </c>
      <c r="E543" t="s">
        <v>332</v>
      </c>
    </row>
    <row r="544" spans="1:5" x14ac:dyDescent="0.2">
      <c r="A544" t="s">
        <v>343</v>
      </c>
      <c r="B544">
        <v>41</v>
      </c>
      <c r="C544" t="s">
        <v>552</v>
      </c>
      <c r="D544">
        <v>41.548000000000002</v>
      </c>
      <c r="E544" t="s">
        <v>574</v>
      </c>
    </row>
    <row r="545" spans="1:5" x14ac:dyDescent="0.2">
      <c r="A545" t="s">
        <v>343</v>
      </c>
      <c r="B545">
        <v>41</v>
      </c>
      <c r="C545" t="s">
        <v>552</v>
      </c>
      <c r="D545">
        <v>41.551000000000002</v>
      </c>
      <c r="E545" t="s">
        <v>575</v>
      </c>
    </row>
    <row r="546" spans="1:5" x14ac:dyDescent="0.2">
      <c r="A546" t="s">
        <v>343</v>
      </c>
      <c r="B546">
        <v>41</v>
      </c>
      <c r="C546" t="s">
        <v>552</v>
      </c>
      <c r="D546">
        <v>41.615000000000002</v>
      </c>
      <c r="E546" t="s">
        <v>576</v>
      </c>
    </row>
    <row r="547" spans="1:5" x14ac:dyDescent="0.2">
      <c r="A547" t="s">
        <v>343</v>
      </c>
      <c r="B547">
        <v>41</v>
      </c>
      <c r="C547" t="s">
        <v>552</v>
      </c>
      <c r="D547">
        <v>41.66</v>
      </c>
      <c r="E547" t="s">
        <v>577</v>
      </c>
    </row>
    <row r="548" spans="1:5" x14ac:dyDescent="0.2">
      <c r="A548" t="s">
        <v>343</v>
      </c>
      <c r="B548">
        <v>41</v>
      </c>
      <c r="C548" t="s">
        <v>552</v>
      </c>
      <c r="D548">
        <v>41.676000000000002</v>
      </c>
      <c r="E548" t="s">
        <v>287</v>
      </c>
    </row>
    <row r="549" spans="1:5" x14ac:dyDescent="0.2">
      <c r="A549" t="s">
        <v>343</v>
      </c>
      <c r="B549">
        <v>41</v>
      </c>
      <c r="C549" t="s">
        <v>552</v>
      </c>
      <c r="D549">
        <v>41.77</v>
      </c>
      <c r="E549" t="s">
        <v>578</v>
      </c>
    </row>
    <row r="550" spans="1:5" x14ac:dyDescent="0.2">
      <c r="A550" t="s">
        <v>343</v>
      </c>
      <c r="B550">
        <v>41</v>
      </c>
      <c r="C550" t="s">
        <v>552</v>
      </c>
      <c r="D550">
        <v>41.790999999999997</v>
      </c>
      <c r="E550" t="s">
        <v>579</v>
      </c>
    </row>
    <row r="551" spans="1:5" x14ac:dyDescent="0.2">
      <c r="A551" t="s">
        <v>343</v>
      </c>
      <c r="B551">
        <v>41</v>
      </c>
      <c r="C551" t="s">
        <v>552</v>
      </c>
      <c r="D551">
        <v>41.796999999999997</v>
      </c>
      <c r="E551" t="s">
        <v>580</v>
      </c>
    </row>
    <row r="552" spans="1:5" x14ac:dyDescent="0.2">
      <c r="A552" t="s">
        <v>343</v>
      </c>
      <c r="B552">
        <v>41</v>
      </c>
      <c r="C552" t="s">
        <v>552</v>
      </c>
      <c r="D552">
        <v>41.798999999999999</v>
      </c>
      <c r="E552" t="s">
        <v>581</v>
      </c>
    </row>
    <row r="553" spans="1:5" x14ac:dyDescent="0.2">
      <c r="A553" t="s">
        <v>343</v>
      </c>
      <c r="B553">
        <v>41</v>
      </c>
      <c r="C553" t="s">
        <v>552</v>
      </c>
      <c r="D553">
        <v>41.801000000000002</v>
      </c>
      <c r="E553" t="s">
        <v>582</v>
      </c>
    </row>
    <row r="554" spans="1:5" x14ac:dyDescent="0.2">
      <c r="A554" t="s">
        <v>343</v>
      </c>
      <c r="B554">
        <v>41</v>
      </c>
      <c r="C554" t="s">
        <v>552</v>
      </c>
      <c r="D554">
        <v>41.807000000000002</v>
      </c>
      <c r="E554" t="s">
        <v>583</v>
      </c>
    </row>
    <row r="555" spans="1:5" x14ac:dyDescent="0.2">
      <c r="A555" t="s">
        <v>343</v>
      </c>
      <c r="B555">
        <v>41</v>
      </c>
      <c r="C555" t="s">
        <v>552</v>
      </c>
      <c r="D555">
        <v>41.872</v>
      </c>
      <c r="E555" t="s">
        <v>584</v>
      </c>
    </row>
    <row r="556" spans="1:5" x14ac:dyDescent="0.2">
      <c r="A556" t="s">
        <v>343</v>
      </c>
      <c r="B556">
        <v>41</v>
      </c>
      <c r="C556" t="s">
        <v>552</v>
      </c>
      <c r="D556">
        <v>41.884999999999998</v>
      </c>
      <c r="E556" t="s">
        <v>585</v>
      </c>
    </row>
    <row r="557" spans="1:5" x14ac:dyDescent="0.2">
      <c r="A557" t="s">
        <v>84</v>
      </c>
      <c r="B557">
        <v>44</v>
      </c>
      <c r="C557" t="s">
        <v>586</v>
      </c>
      <c r="D557">
        <v>44.000999999999998</v>
      </c>
      <c r="E557" t="s">
        <v>587</v>
      </c>
    </row>
    <row r="558" spans="1:5" x14ac:dyDescent="0.2">
      <c r="A558" t="s">
        <v>84</v>
      </c>
      <c r="B558">
        <v>44</v>
      </c>
      <c r="C558" t="s">
        <v>586</v>
      </c>
      <c r="D558">
        <v>44.034999999999997</v>
      </c>
      <c r="E558" t="s">
        <v>346</v>
      </c>
    </row>
    <row r="559" spans="1:5" x14ac:dyDescent="0.2">
      <c r="A559" t="s">
        <v>84</v>
      </c>
      <c r="B559">
        <v>44</v>
      </c>
      <c r="C559" t="s">
        <v>586</v>
      </c>
      <c r="D559">
        <v>44.078000000000003</v>
      </c>
      <c r="E559" t="s">
        <v>588</v>
      </c>
    </row>
    <row r="560" spans="1:5" x14ac:dyDescent="0.2">
      <c r="A560" t="s">
        <v>84</v>
      </c>
      <c r="B560">
        <v>44</v>
      </c>
      <c r="C560" t="s">
        <v>586</v>
      </c>
      <c r="D560">
        <v>44.09</v>
      </c>
      <c r="E560" t="s">
        <v>589</v>
      </c>
    </row>
    <row r="561" spans="1:5" x14ac:dyDescent="0.2">
      <c r="A561" t="s">
        <v>84</v>
      </c>
      <c r="B561">
        <v>44</v>
      </c>
      <c r="C561" t="s">
        <v>586</v>
      </c>
      <c r="D561">
        <v>44.097999999999999</v>
      </c>
      <c r="E561" t="s">
        <v>590</v>
      </c>
    </row>
    <row r="562" spans="1:5" x14ac:dyDescent="0.2">
      <c r="A562" t="s">
        <v>84</v>
      </c>
      <c r="B562">
        <v>44</v>
      </c>
      <c r="C562" t="s">
        <v>586</v>
      </c>
      <c r="D562">
        <v>44.11</v>
      </c>
      <c r="E562" t="s">
        <v>591</v>
      </c>
    </row>
    <row r="563" spans="1:5" x14ac:dyDescent="0.2">
      <c r="A563" t="s">
        <v>84</v>
      </c>
      <c r="B563">
        <v>44</v>
      </c>
      <c r="C563" t="s">
        <v>586</v>
      </c>
      <c r="D563">
        <v>44.279000000000003</v>
      </c>
      <c r="E563" t="s">
        <v>592</v>
      </c>
    </row>
    <row r="564" spans="1:5" x14ac:dyDescent="0.2">
      <c r="A564" t="s">
        <v>84</v>
      </c>
      <c r="B564">
        <v>44</v>
      </c>
      <c r="C564" t="s">
        <v>586</v>
      </c>
      <c r="D564">
        <v>44.378</v>
      </c>
      <c r="E564" t="s">
        <v>593</v>
      </c>
    </row>
    <row r="565" spans="1:5" x14ac:dyDescent="0.2">
      <c r="A565" t="s">
        <v>84</v>
      </c>
      <c r="B565">
        <v>44</v>
      </c>
      <c r="C565" t="s">
        <v>586</v>
      </c>
      <c r="D565">
        <v>44.43</v>
      </c>
      <c r="E565" t="s">
        <v>594</v>
      </c>
    </row>
    <row r="566" spans="1:5" x14ac:dyDescent="0.2">
      <c r="A566" t="s">
        <v>84</v>
      </c>
      <c r="B566">
        <v>44</v>
      </c>
      <c r="C566" t="s">
        <v>586</v>
      </c>
      <c r="D566">
        <v>44.56</v>
      </c>
      <c r="E566" t="s">
        <v>404</v>
      </c>
    </row>
    <row r="567" spans="1:5" x14ac:dyDescent="0.2">
      <c r="A567" t="s">
        <v>84</v>
      </c>
      <c r="B567">
        <v>44</v>
      </c>
      <c r="C567" t="s">
        <v>586</v>
      </c>
      <c r="D567">
        <v>44.847000000000001</v>
      </c>
      <c r="E567" t="s">
        <v>595</v>
      </c>
    </row>
    <row r="568" spans="1:5" x14ac:dyDescent="0.2">
      <c r="A568" t="s">
        <v>84</v>
      </c>
      <c r="B568">
        <v>44</v>
      </c>
      <c r="C568" t="s">
        <v>586</v>
      </c>
      <c r="D568">
        <v>44.854999999999997</v>
      </c>
      <c r="E568" t="s">
        <v>596</v>
      </c>
    </row>
    <row r="569" spans="1:5" x14ac:dyDescent="0.2">
      <c r="A569" t="s">
        <v>84</v>
      </c>
      <c r="B569">
        <v>44</v>
      </c>
      <c r="C569" t="s">
        <v>586</v>
      </c>
      <c r="D569">
        <v>44.874000000000002</v>
      </c>
      <c r="E569" t="s">
        <v>212</v>
      </c>
    </row>
    <row r="570" spans="1:5" x14ac:dyDescent="0.2">
      <c r="A570" t="s">
        <v>84</v>
      </c>
      <c r="B570">
        <v>47</v>
      </c>
      <c r="C570" t="s">
        <v>597</v>
      </c>
      <c r="D570">
        <v>47.000999999999998</v>
      </c>
      <c r="E570" t="s">
        <v>598</v>
      </c>
    </row>
    <row r="571" spans="1:5" x14ac:dyDescent="0.2">
      <c r="A571" t="s">
        <v>84</v>
      </c>
      <c r="B571">
        <v>47</v>
      </c>
      <c r="C571" t="s">
        <v>597</v>
      </c>
      <c r="D571">
        <v>47.03</v>
      </c>
      <c r="E571" t="s">
        <v>599</v>
      </c>
    </row>
    <row r="572" spans="1:5" x14ac:dyDescent="0.2">
      <c r="A572" t="s">
        <v>84</v>
      </c>
      <c r="B572">
        <v>47</v>
      </c>
      <c r="C572" t="s">
        <v>597</v>
      </c>
      <c r="D572">
        <v>47.052999999999997</v>
      </c>
      <c r="E572" t="s">
        <v>600</v>
      </c>
    </row>
    <row r="573" spans="1:5" x14ac:dyDescent="0.2">
      <c r="A573" t="s">
        <v>84</v>
      </c>
      <c r="B573">
        <v>47</v>
      </c>
      <c r="C573" t="s">
        <v>597</v>
      </c>
      <c r="D573">
        <v>47.058</v>
      </c>
      <c r="E573" t="s">
        <v>601</v>
      </c>
    </row>
    <row r="574" spans="1:5" x14ac:dyDescent="0.2">
      <c r="A574" t="s">
        <v>84</v>
      </c>
      <c r="B574">
        <v>47</v>
      </c>
      <c r="C574" t="s">
        <v>597</v>
      </c>
      <c r="D574">
        <v>47.161000000000001</v>
      </c>
      <c r="E574" t="s">
        <v>602</v>
      </c>
    </row>
    <row r="575" spans="1:5" x14ac:dyDescent="0.2">
      <c r="A575" t="s">
        <v>84</v>
      </c>
      <c r="B575">
        <v>47</v>
      </c>
      <c r="C575" t="s">
        <v>597</v>
      </c>
      <c r="D575">
        <v>47.17</v>
      </c>
      <c r="E575" t="s">
        <v>603</v>
      </c>
    </row>
    <row r="576" spans="1:5" x14ac:dyDescent="0.2">
      <c r="A576" t="s">
        <v>84</v>
      </c>
      <c r="B576">
        <v>47</v>
      </c>
      <c r="C576" t="s">
        <v>597</v>
      </c>
      <c r="D576">
        <v>47.204999999999998</v>
      </c>
      <c r="E576" t="s">
        <v>75</v>
      </c>
    </row>
    <row r="577" spans="1:5" x14ac:dyDescent="0.2">
      <c r="A577" t="s">
        <v>84</v>
      </c>
      <c r="B577">
        <v>47</v>
      </c>
      <c r="C577" t="s">
        <v>597</v>
      </c>
      <c r="D577">
        <v>47.244999999999997</v>
      </c>
      <c r="E577" t="s">
        <v>604</v>
      </c>
    </row>
    <row r="578" spans="1:5" x14ac:dyDescent="0.2">
      <c r="A578" t="s">
        <v>84</v>
      </c>
      <c r="B578">
        <v>47</v>
      </c>
      <c r="C578" t="s">
        <v>597</v>
      </c>
      <c r="D578">
        <v>47.258000000000003</v>
      </c>
      <c r="E578" t="s">
        <v>605</v>
      </c>
    </row>
    <row r="579" spans="1:5" x14ac:dyDescent="0.2">
      <c r="A579" t="s">
        <v>84</v>
      </c>
      <c r="B579">
        <v>47</v>
      </c>
      <c r="C579" t="s">
        <v>597</v>
      </c>
      <c r="D579">
        <v>47.268000000000001</v>
      </c>
      <c r="E579" t="s">
        <v>606</v>
      </c>
    </row>
    <row r="580" spans="1:5" x14ac:dyDescent="0.2">
      <c r="A580" t="s">
        <v>84</v>
      </c>
      <c r="B580">
        <v>47</v>
      </c>
      <c r="C580" t="s">
        <v>597</v>
      </c>
      <c r="D580">
        <v>47.287999999999997</v>
      </c>
      <c r="E580" t="s">
        <v>607</v>
      </c>
    </row>
    <row r="581" spans="1:5" x14ac:dyDescent="0.2">
      <c r="A581" t="s">
        <v>84</v>
      </c>
      <c r="B581">
        <v>47</v>
      </c>
      <c r="C581" t="s">
        <v>597</v>
      </c>
      <c r="D581">
        <v>47.317999999999998</v>
      </c>
      <c r="E581" t="s">
        <v>608</v>
      </c>
    </row>
    <row r="582" spans="1:5" x14ac:dyDescent="0.2">
      <c r="A582" t="s">
        <v>84</v>
      </c>
      <c r="B582">
        <v>47</v>
      </c>
      <c r="C582" t="s">
        <v>597</v>
      </c>
      <c r="D582">
        <v>47.46</v>
      </c>
      <c r="E582" t="s">
        <v>609</v>
      </c>
    </row>
    <row r="583" spans="1:5" x14ac:dyDescent="0.2">
      <c r="A583" t="s">
        <v>84</v>
      </c>
      <c r="B583">
        <v>47</v>
      </c>
      <c r="C583" t="s">
        <v>597</v>
      </c>
      <c r="D583">
        <v>47.540999999999997</v>
      </c>
      <c r="E583" t="s">
        <v>610</v>
      </c>
    </row>
    <row r="584" spans="1:5" x14ac:dyDescent="0.2">
      <c r="A584" t="s">
        <v>84</v>
      </c>
      <c r="B584">
        <v>47</v>
      </c>
      <c r="C584" t="s">
        <v>597</v>
      </c>
      <c r="D584">
        <v>47.551000000000002</v>
      </c>
      <c r="E584" t="s">
        <v>611</v>
      </c>
    </row>
    <row r="585" spans="1:5" x14ac:dyDescent="0.2">
      <c r="A585" t="s">
        <v>84</v>
      </c>
      <c r="B585">
        <v>47</v>
      </c>
      <c r="C585" t="s">
        <v>597</v>
      </c>
      <c r="D585">
        <v>47.555</v>
      </c>
      <c r="E585" t="s">
        <v>612</v>
      </c>
    </row>
    <row r="586" spans="1:5" x14ac:dyDescent="0.2">
      <c r="A586" t="s">
        <v>84</v>
      </c>
      <c r="B586">
        <v>47</v>
      </c>
      <c r="C586" t="s">
        <v>597</v>
      </c>
      <c r="D586">
        <v>47.604999999999997</v>
      </c>
      <c r="E586" t="s">
        <v>613</v>
      </c>
    </row>
    <row r="587" spans="1:5" x14ac:dyDescent="0.2">
      <c r="A587" t="s">
        <v>84</v>
      </c>
      <c r="B587">
        <v>47</v>
      </c>
      <c r="C587" t="s">
        <v>597</v>
      </c>
      <c r="D587">
        <v>47.674999999999997</v>
      </c>
      <c r="E587" t="s">
        <v>336</v>
      </c>
    </row>
    <row r="588" spans="1:5" x14ac:dyDescent="0.2">
      <c r="A588" t="s">
        <v>84</v>
      </c>
      <c r="B588">
        <v>47</v>
      </c>
      <c r="C588" t="s">
        <v>597</v>
      </c>
      <c r="D588">
        <v>47.703000000000003</v>
      </c>
      <c r="E588" t="s">
        <v>614</v>
      </c>
    </row>
    <row r="589" spans="1:5" x14ac:dyDescent="0.2">
      <c r="A589" t="s">
        <v>84</v>
      </c>
      <c r="B589">
        <v>47</v>
      </c>
      <c r="C589" t="s">
        <v>597</v>
      </c>
      <c r="D589">
        <v>47.707000000000001</v>
      </c>
      <c r="E589" t="s">
        <v>615</v>
      </c>
    </row>
    <row r="590" spans="1:5" x14ac:dyDescent="0.2">
      <c r="A590" t="s">
        <v>84</v>
      </c>
      <c r="B590">
        <v>47</v>
      </c>
      <c r="C590" t="s">
        <v>597</v>
      </c>
      <c r="D590">
        <v>47.744999999999997</v>
      </c>
      <c r="E590" t="s">
        <v>616</v>
      </c>
    </row>
    <row r="591" spans="1:5" x14ac:dyDescent="0.2">
      <c r="A591" t="s">
        <v>84</v>
      </c>
      <c r="B591">
        <v>47</v>
      </c>
      <c r="C591" t="s">
        <v>597</v>
      </c>
      <c r="D591">
        <v>47.798000000000002</v>
      </c>
      <c r="E591" t="s">
        <v>617</v>
      </c>
    </row>
    <row r="592" spans="1:5" x14ac:dyDescent="0.2">
      <c r="A592" t="s">
        <v>84</v>
      </c>
      <c r="B592">
        <v>47</v>
      </c>
      <c r="C592" t="s">
        <v>597</v>
      </c>
      <c r="D592">
        <v>47.96</v>
      </c>
      <c r="E592" t="s">
        <v>618</v>
      </c>
    </row>
    <row r="593" spans="1:5" x14ac:dyDescent="0.2">
      <c r="A593" t="s">
        <v>84</v>
      </c>
      <c r="B593">
        <v>47</v>
      </c>
      <c r="C593" t="s">
        <v>597</v>
      </c>
      <c r="D593">
        <v>47.98</v>
      </c>
      <c r="E593" t="s">
        <v>619</v>
      </c>
    </row>
    <row r="594" spans="1:5" x14ac:dyDescent="0.2">
      <c r="A594" t="s">
        <v>145</v>
      </c>
      <c r="B594">
        <v>50</v>
      </c>
      <c r="C594" t="s">
        <v>14</v>
      </c>
      <c r="D594">
        <v>50.000999999999998</v>
      </c>
      <c r="E594" t="s">
        <v>620</v>
      </c>
    </row>
    <row r="595" spans="1:5" x14ac:dyDescent="0.2">
      <c r="A595" t="s">
        <v>145</v>
      </c>
      <c r="B595">
        <v>50</v>
      </c>
      <c r="C595" t="s">
        <v>14</v>
      </c>
      <c r="D595">
        <v>50.006</v>
      </c>
      <c r="E595" t="s">
        <v>621</v>
      </c>
    </row>
    <row r="596" spans="1:5" x14ac:dyDescent="0.2">
      <c r="A596" t="s">
        <v>145</v>
      </c>
      <c r="B596">
        <v>50</v>
      </c>
      <c r="C596" t="s">
        <v>14</v>
      </c>
      <c r="D596">
        <v>50.124000000000002</v>
      </c>
      <c r="E596" t="s">
        <v>622</v>
      </c>
    </row>
    <row r="597" spans="1:5" x14ac:dyDescent="0.2">
      <c r="A597" t="s">
        <v>145</v>
      </c>
      <c r="B597">
        <v>50</v>
      </c>
      <c r="C597" t="s">
        <v>14</v>
      </c>
      <c r="D597">
        <v>50.222999999999999</v>
      </c>
      <c r="E597" t="s">
        <v>623</v>
      </c>
    </row>
    <row r="598" spans="1:5" x14ac:dyDescent="0.2">
      <c r="A598" t="s">
        <v>145</v>
      </c>
      <c r="B598">
        <v>50</v>
      </c>
      <c r="C598" t="s">
        <v>14</v>
      </c>
      <c r="D598">
        <v>50.225999999999999</v>
      </c>
      <c r="E598" t="s">
        <v>624</v>
      </c>
    </row>
    <row r="599" spans="1:5" x14ac:dyDescent="0.2">
      <c r="A599" t="s">
        <v>145</v>
      </c>
      <c r="B599">
        <v>50</v>
      </c>
      <c r="C599" t="s">
        <v>14</v>
      </c>
      <c r="D599">
        <v>50.244999999999997</v>
      </c>
      <c r="E599" t="s">
        <v>625</v>
      </c>
    </row>
    <row r="600" spans="1:5" x14ac:dyDescent="0.2">
      <c r="A600" t="s">
        <v>145</v>
      </c>
      <c r="B600">
        <v>50</v>
      </c>
      <c r="C600" t="s">
        <v>14</v>
      </c>
      <c r="D600">
        <v>50.250999999999998</v>
      </c>
      <c r="E600" t="s">
        <v>626</v>
      </c>
    </row>
    <row r="601" spans="1:5" x14ac:dyDescent="0.2">
      <c r="A601" t="s">
        <v>145</v>
      </c>
      <c r="B601">
        <v>50</v>
      </c>
      <c r="C601" t="s">
        <v>14</v>
      </c>
      <c r="D601">
        <v>50.27</v>
      </c>
      <c r="E601" t="s">
        <v>627</v>
      </c>
    </row>
    <row r="602" spans="1:5" x14ac:dyDescent="0.2">
      <c r="A602" t="s">
        <v>145</v>
      </c>
      <c r="B602">
        <v>50</v>
      </c>
      <c r="C602" t="s">
        <v>14</v>
      </c>
      <c r="D602">
        <v>50.313000000000002</v>
      </c>
      <c r="E602" t="s">
        <v>464</v>
      </c>
    </row>
    <row r="603" spans="1:5" x14ac:dyDescent="0.2">
      <c r="A603" t="s">
        <v>145</v>
      </c>
      <c r="B603">
        <v>50</v>
      </c>
      <c r="C603" t="s">
        <v>14</v>
      </c>
      <c r="D603">
        <v>50.317999999999998</v>
      </c>
      <c r="E603" t="s">
        <v>608</v>
      </c>
    </row>
    <row r="604" spans="1:5" x14ac:dyDescent="0.2">
      <c r="A604" t="s">
        <v>145</v>
      </c>
      <c r="B604">
        <v>50</v>
      </c>
      <c r="C604" t="s">
        <v>14</v>
      </c>
      <c r="D604">
        <v>50.325000000000003</v>
      </c>
      <c r="E604" t="s">
        <v>628</v>
      </c>
    </row>
    <row r="605" spans="1:5" x14ac:dyDescent="0.2">
      <c r="A605" t="s">
        <v>145</v>
      </c>
      <c r="B605">
        <v>50</v>
      </c>
      <c r="C605" t="s">
        <v>14</v>
      </c>
      <c r="D605">
        <v>50.33</v>
      </c>
      <c r="E605" t="s">
        <v>629</v>
      </c>
    </row>
    <row r="606" spans="1:5" x14ac:dyDescent="0.2">
      <c r="A606" t="s">
        <v>145</v>
      </c>
      <c r="B606">
        <v>50</v>
      </c>
      <c r="C606" t="s">
        <v>14</v>
      </c>
      <c r="D606">
        <v>50.35</v>
      </c>
      <c r="E606" t="s">
        <v>630</v>
      </c>
    </row>
    <row r="607" spans="1:5" x14ac:dyDescent="0.2">
      <c r="A607" t="s">
        <v>145</v>
      </c>
      <c r="B607">
        <v>50</v>
      </c>
      <c r="C607" t="s">
        <v>14</v>
      </c>
      <c r="D607">
        <v>50.4</v>
      </c>
      <c r="E607" t="s">
        <v>631</v>
      </c>
    </row>
    <row r="608" spans="1:5" x14ac:dyDescent="0.2">
      <c r="A608" t="s">
        <v>145</v>
      </c>
      <c r="B608">
        <v>50</v>
      </c>
      <c r="C608" t="s">
        <v>14</v>
      </c>
      <c r="D608">
        <v>50.45</v>
      </c>
      <c r="E608" t="s">
        <v>632</v>
      </c>
    </row>
    <row r="609" spans="1:5" x14ac:dyDescent="0.2">
      <c r="A609" t="s">
        <v>145</v>
      </c>
      <c r="B609">
        <v>50</v>
      </c>
      <c r="C609" t="s">
        <v>14</v>
      </c>
      <c r="D609">
        <v>50.567999999999998</v>
      </c>
      <c r="E609" t="s">
        <v>633</v>
      </c>
    </row>
    <row r="610" spans="1:5" x14ac:dyDescent="0.2">
      <c r="A610" t="s">
        <v>145</v>
      </c>
      <c r="B610">
        <v>50</v>
      </c>
      <c r="C610" t="s">
        <v>14</v>
      </c>
      <c r="D610">
        <v>50.573</v>
      </c>
      <c r="E610" t="s">
        <v>634</v>
      </c>
    </row>
    <row r="611" spans="1:5" x14ac:dyDescent="0.2">
      <c r="A611" t="s">
        <v>145</v>
      </c>
      <c r="B611">
        <v>50</v>
      </c>
      <c r="C611" t="s">
        <v>14</v>
      </c>
      <c r="D611">
        <v>50.576999999999998</v>
      </c>
      <c r="E611" t="s">
        <v>635</v>
      </c>
    </row>
    <row r="612" spans="1:5" x14ac:dyDescent="0.2">
      <c r="A612" t="s">
        <v>145</v>
      </c>
      <c r="B612">
        <v>50</v>
      </c>
      <c r="C612" t="s">
        <v>14</v>
      </c>
      <c r="D612">
        <v>50.59</v>
      </c>
      <c r="E612" t="s">
        <v>351</v>
      </c>
    </row>
    <row r="613" spans="1:5" x14ac:dyDescent="0.2">
      <c r="A613" t="s">
        <v>145</v>
      </c>
      <c r="B613">
        <v>50</v>
      </c>
      <c r="C613" t="s">
        <v>14</v>
      </c>
      <c r="D613">
        <v>50.606000000000002</v>
      </c>
      <c r="E613" t="s">
        <v>636</v>
      </c>
    </row>
    <row r="614" spans="1:5" x14ac:dyDescent="0.2">
      <c r="A614" t="s">
        <v>145</v>
      </c>
      <c r="B614">
        <v>50</v>
      </c>
      <c r="C614" t="s">
        <v>14</v>
      </c>
      <c r="D614">
        <v>50.686</v>
      </c>
      <c r="E614" t="s">
        <v>637</v>
      </c>
    </row>
    <row r="615" spans="1:5" x14ac:dyDescent="0.2">
      <c r="A615" t="s">
        <v>145</v>
      </c>
      <c r="B615">
        <v>50</v>
      </c>
      <c r="C615" t="s">
        <v>14</v>
      </c>
      <c r="D615">
        <v>50.689</v>
      </c>
      <c r="E615" t="s">
        <v>411</v>
      </c>
    </row>
    <row r="616" spans="1:5" x14ac:dyDescent="0.2">
      <c r="A616" t="s">
        <v>145</v>
      </c>
      <c r="B616">
        <v>50</v>
      </c>
      <c r="C616" t="s">
        <v>14</v>
      </c>
      <c r="D616">
        <v>50.710999999999999</v>
      </c>
      <c r="E616" t="s">
        <v>638</v>
      </c>
    </row>
    <row r="617" spans="1:5" x14ac:dyDescent="0.2">
      <c r="A617" t="s">
        <v>90</v>
      </c>
      <c r="B617">
        <v>52</v>
      </c>
      <c r="C617" t="s">
        <v>112</v>
      </c>
      <c r="D617">
        <v>52.000999999999998</v>
      </c>
      <c r="E617" t="s">
        <v>639</v>
      </c>
    </row>
    <row r="618" spans="1:5" x14ac:dyDescent="0.2">
      <c r="A618" t="s">
        <v>90</v>
      </c>
      <c r="B618">
        <v>52</v>
      </c>
      <c r="C618" t="s">
        <v>112</v>
      </c>
      <c r="D618">
        <v>52.018999999999998</v>
      </c>
      <c r="E618" t="s">
        <v>640</v>
      </c>
    </row>
    <row r="619" spans="1:5" x14ac:dyDescent="0.2">
      <c r="A619" t="s">
        <v>90</v>
      </c>
      <c r="B619">
        <v>52</v>
      </c>
      <c r="C619" t="s">
        <v>112</v>
      </c>
      <c r="D619">
        <v>52.021999999999998</v>
      </c>
      <c r="E619" t="s">
        <v>641</v>
      </c>
    </row>
    <row r="620" spans="1:5" x14ac:dyDescent="0.2">
      <c r="A620" t="s">
        <v>90</v>
      </c>
      <c r="B620">
        <v>52</v>
      </c>
      <c r="C620" t="s">
        <v>112</v>
      </c>
      <c r="D620">
        <v>52.036000000000001</v>
      </c>
      <c r="E620" t="s">
        <v>642</v>
      </c>
    </row>
    <row r="621" spans="1:5" x14ac:dyDescent="0.2">
      <c r="A621" t="s">
        <v>90</v>
      </c>
      <c r="B621">
        <v>52</v>
      </c>
      <c r="C621" t="s">
        <v>112</v>
      </c>
      <c r="D621">
        <v>52.079000000000001</v>
      </c>
      <c r="E621" t="s">
        <v>643</v>
      </c>
    </row>
    <row r="622" spans="1:5" x14ac:dyDescent="0.2">
      <c r="A622" t="s">
        <v>90</v>
      </c>
      <c r="B622">
        <v>52</v>
      </c>
      <c r="C622" t="s">
        <v>112</v>
      </c>
      <c r="D622">
        <v>52.203000000000003</v>
      </c>
      <c r="E622" t="s">
        <v>644</v>
      </c>
    </row>
    <row r="623" spans="1:5" x14ac:dyDescent="0.2">
      <c r="A623" t="s">
        <v>90</v>
      </c>
      <c r="B623">
        <v>52</v>
      </c>
      <c r="C623" t="s">
        <v>112</v>
      </c>
      <c r="D623">
        <v>52.207000000000001</v>
      </c>
      <c r="E623" t="s">
        <v>645</v>
      </c>
    </row>
    <row r="624" spans="1:5" x14ac:dyDescent="0.2">
      <c r="A624" t="s">
        <v>90</v>
      </c>
      <c r="B624">
        <v>52</v>
      </c>
      <c r="C624" t="s">
        <v>112</v>
      </c>
      <c r="D624">
        <v>52.21</v>
      </c>
      <c r="E624" t="s">
        <v>646</v>
      </c>
    </row>
    <row r="625" spans="1:5" x14ac:dyDescent="0.2">
      <c r="A625" t="s">
        <v>90</v>
      </c>
      <c r="B625">
        <v>52</v>
      </c>
      <c r="C625" t="s">
        <v>112</v>
      </c>
      <c r="D625">
        <v>52.215000000000003</v>
      </c>
      <c r="E625" t="s">
        <v>85</v>
      </c>
    </row>
    <row r="626" spans="1:5" x14ac:dyDescent="0.2">
      <c r="A626" t="s">
        <v>90</v>
      </c>
      <c r="B626">
        <v>52</v>
      </c>
      <c r="C626" t="s">
        <v>112</v>
      </c>
      <c r="D626">
        <v>52.223999999999997</v>
      </c>
      <c r="E626" t="s">
        <v>647</v>
      </c>
    </row>
    <row r="627" spans="1:5" x14ac:dyDescent="0.2">
      <c r="A627" t="s">
        <v>90</v>
      </c>
      <c r="B627">
        <v>52</v>
      </c>
      <c r="C627" t="s">
        <v>112</v>
      </c>
      <c r="D627">
        <v>52.226999999999997</v>
      </c>
      <c r="E627" t="s">
        <v>648</v>
      </c>
    </row>
    <row r="628" spans="1:5" x14ac:dyDescent="0.2">
      <c r="A628" t="s">
        <v>90</v>
      </c>
      <c r="B628">
        <v>52</v>
      </c>
      <c r="C628" t="s">
        <v>112</v>
      </c>
      <c r="D628">
        <v>52.232999999999997</v>
      </c>
      <c r="E628" t="s">
        <v>649</v>
      </c>
    </row>
    <row r="629" spans="1:5" x14ac:dyDescent="0.2">
      <c r="A629" t="s">
        <v>90</v>
      </c>
      <c r="B629">
        <v>52</v>
      </c>
      <c r="C629" t="s">
        <v>112</v>
      </c>
      <c r="D629">
        <v>52.25</v>
      </c>
      <c r="E629" t="s">
        <v>650</v>
      </c>
    </row>
    <row r="630" spans="1:5" x14ac:dyDescent="0.2">
      <c r="A630" t="s">
        <v>90</v>
      </c>
      <c r="B630">
        <v>52</v>
      </c>
      <c r="C630" t="s">
        <v>112</v>
      </c>
      <c r="D630">
        <v>52.253999999999998</v>
      </c>
      <c r="E630" t="s">
        <v>651</v>
      </c>
    </row>
    <row r="631" spans="1:5" x14ac:dyDescent="0.2">
      <c r="A631" t="s">
        <v>90</v>
      </c>
      <c r="B631">
        <v>52</v>
      </c>
      <c r="C631" t="s">
        <v>112</v>
      </c>
      <c r="D631">
        <v>52.256</v>
      </c>
      <c r="E631" t="s">
        <v>652</v>
      </c>
    </row>
    <row r="632" spans="1:5" x14ac:dyDescent="0.2">
      <c r="A632" t="s">
        <v>90</v>
      </c>
      <c r="B632">
        <v>52</v>
      </c>
      <c r="C632" t="s">
        <v>112</v>
      </c>
      <c r="D632">
        <v>52.26</v>
      </c>
      <c r="E632" t="s">
        <v>363</v>
      </c>
    </row>
    <row r="633" spans="1:5" x14ac:dyDescent="0.2">
      <c r="A633" t="s">
        <v>90</v>
      </c>
      <c r="B633">
        <v>52</v>
      </c>
      <c r="C633" t="s">
        <v>112</v>
      </c>
      <c r="D633">
        <v>52.286999999999999</v>
      </c>
      <c r="E633" t="s">
        <v>653</v>
      </c>
    </row>
    <row r="634" spans="1:5" x14ac:dyDescent="0.2">
      <c r="A634" t="s">
        <v>90</v>
      </c>
      <c r="B634">
        <v>52</v>
      </c>
      <c r="C634" t="s">
        <v>112</v>
      </c>
      <c r="D634">
        <v>52.317</v>
      </c>
      <c r="E634" t="s">
        <v>654</v>
      </c>
    </row>
    <row r="635" spans="1:5" x14ac:dyDescent="0.2">
      <c r="A635" t="s">
        <v>90</v>
      </c>
      <c r="B635">
        <v>52</v>
      </c>
      <c r="C635" t="s">
        <v>112</v>
      </c>
      <c r="D635">
        <v>52.32</v>
      </c>
      <c r="E635" t="s">
        <v>655</v>
      </c>
    </row>
    <row r="636" spans="1:5" x14ac:dyDescent="0.2">
      <c r="A636" t="s">
        <v>90</v>
      </c>
      <c r="B636">
        <v>52</v>
      </c>
      <c r="C636" t="s">
        <v>112</v>
      </c>
      <c r="D636">
        <v>52.323</v>
      </c>
      <c r="E636" t="s">
        <v>656</v>
      </c>
    </row>
    <row r="637" spans="1:5" x14ac:dyDescent="0.2">
      <c r="A637" t="s">
        <v>90</v>
      </c>
      <c r="B637">
        <v>52</v>
      </c>
      <c r="C637" t="s">
        <v>112</v>
      </c>
      <c r="D637">
        <v>52.351999999999997</v>
      </c>
      <c r="E637" t="s">
        <v>657</v>
      </c>
    </row>
    <row r="638" spans="1:5" x14ac:dyDescent="0.2">
      <c r="A638" t="s">
        <v>90</v>
      </c>
      <c r="B638">
        <v>52</v>
      </c>
      <c r="C638" t="s">
        <v>112</v>
      </c>
      <c r="D638">
        <v>52.353999999999999</v>
      </c>
      <c r="E638" t="s">
        <v>658</v>
      </c>
    </row>
    <row r="639" spans="1:5" x14ac:dyDescent="0.2">
      <c r="A639" t="s">
        <v>90</v>
      </c>
      <c r="B639">
        <v>52</v>
      </c>
      <c r="C639" t="s">
        <v>112</v>
      </c>
      <c r="D639">
        <v>52.356000000000002</v>
      </c>
      <c r="E639" t="s">
        <v>659</v>
      </c>
    </row>
    <row r="640" spans="1:5" x14ac:dyDescent="0.2">
      <c r="A640" t="s">
        <v>90</v>
      </c>
      <c r="B640">
        <v>52</v>
      </c>
      <c r="C640" t="s">
        <v>112</v>
      </c>
      <c r="D640">
        <v>52.378</v>
      </c>
      <c r="E640" t="s">
        <v>660</v>
      </c>
    </row>
    <row r="641" spans="1:5" x14ac:dyDescent="0.2">
      <c r="A641" t="s">
        <v>90</v>
      </c>
      <c r="B641">
        <v>52</v>
      </c>
      <c r="C641" t="s">
        <v>112</v>
      </c>
      <c r="D641">
        <v>52.381</v>
      </c>
      <c r="E641" t="s">
        <v>661</v>
      </c>
    </row>
    <row r="642" spans="1:5" x14ac:dyDescent="0.2">
      <c r="A642" t="s">
        <v>90</v>
      </c>
      <c r="B642">
        <v>52</v>
      </c>
      <c r="C642" t="s">
        <v>112</v>
      </c>
      <c r="D642">
        <v>52.384999999999998</v>
      </c>
      <c r="E642" t="s">
        <v>662</v>
      </c>
    </row>
    <row r="643" spans="1:5" x14ac:dyDescent="0.2">
      <c r="A643" t="s">
        <v>90</v>
      </c>
      <c r="B643">
        <v>52</v>
      </c>
      <c r="C643" t="s">
        <v>112</v>
      </c>
      <c r="D643">
        <v>52.39</v>
      </c>
      <c r="E643" t="s">
        <v>663</v>
      </c>
    </row>
    <row r="644" spans="1:5" x14ac:dyDescent="0.2">
      <c r="A644" t="s">
        <v>90</v>
      </c>
      <c r="B644">
        <v>52</v>
      </c>
      <c r="C644" t="s">
        <v>112</v>
      </c>
      <c r="D644">
        <v>52.399000000000001</v>
      </c>
      <c r="E644" t="s">
        <v>105</v>
      </c>
    </row>
    <row r="645" spans="1:5" x14ac:dyDescent="0.2">
      <c r="A645" t="s">
        <v>90</v>
      </c>
      <c r="B645">
        <v>52</v>
      </c>
      <c r="C645" t="s">
        <v>112</v>
      </c>
      <c r="D645">
        <v>52.405000000000001</v>
      </c>
      <c r="E645" t="s">
        <v>664</v>
      </c>
    </row>
    <row r="646" spans="1:5" x14ac:dyDescent="0.2">
      <c r="A646" t="s">
        <v>90</v>
      </c>
      <c r="B646">
        <v>52</v>
      </c>
      <c r="C646" t="s">
        <v>112</v>
      </c>
      <c r="D646">
        <v>52.411000000000001</v>
      </c>
      <c r="E646" t="s">
        <v>665</v>
      </c>
    </row>
    <row r="647" spans="1:5" x14ac:dyDescent="0.2">
      <c r="A647" t="s">
        <v>90</v>
      </c>
      <c r="B647">
        <v>52</v>
      </c>
      <c r="C647" t="s">
        <v>112</v>
      </c>
      <c r="D647">
        <v>52.417999999999999</v>
      </c>
      <c r="E647" t="s">
        <v>666</v>
      </c>
    </row>
    <row r="648" spans="1:5" x14ac:dyDescent="0.2">
      <c r="A648" t="s">
        <v>90</v>
      </c>
      <c r="B648">
        <v>52</v>
      </c>
      <c r="C648" t="s">
        <v>112</v>
      </c>
      <c r="D648">
        <v>52.427</v>
      </c>
      <c r="E648" t="s">
        <v>667</v>
      </c>
    </row>
    <row r="649" spans="1:5" x14ac:dyDescent="0.2">
      <c r="A649" t="s">
        <v>90</v>
      </c>
      <c r="B649">
        <v>52</v>
      </c>
      <c r="C649" t="s">
        <v>112</v>
      </c>
      <c r="D649">
        <v>52.435000000000002</v>
      </c>
      <c r="E649" t="s">
        <v>668</v>
      </c>
    </row>
    <row r="650" spans="1:5" x14ac:dyDescent="0.2">
      <c r="A650" t="s">
        <v>90</v>
      </c>
      <c r="B650">
        <v>52</v>
      </c>
      <c r="C650" t="s">
        <v>112</v>
      </c>
      <c r="D650">
        <v>52.472999999999999</v>
      </c>
      <c r="E650" t="s">
        <v>483</v>
      </c>
    </row>
    <row r="651" spans="1:5" x14ac:dyDescent="0.2">
      <c r="A651" t="s">
        <v>90</v>
      </c>
      <c r="B651">
        <v>52</v>
      </c>
      <c r="C651" t="s">
        <v>112</v>
      </c>
      <c r="D651">
        <v>52.48</v>
      </c>
      <c r="E651" t="s">
        <v>112</v>
      </c>
    </row>
    <row r="652" spans="1:5" x14ac:dyDescent="0.2">
      <c r="A652" t="s">
        <v>90</v>
      </c>
      <c r="B652">
        <v>52</v>
      </c>
      <c r="C652" t="s">
        <v>112</v>
      </c>
      <c r="D652">
        <v>52.49</v>
      </c>
      <c r="E652" t="s">
        <v>669</v>
      </c>
    </row>
    <row r="653" spans="1:5" x14ac:dyDescent="0.2">
      <c r="A653" t="s">
        <v>90</v>
      </c>
      <c r="B653">
        <v>52</v>
      </c>
      <c r="C653" t="s">
        <v>112</v>
      </c>
      <c r="D653">
        <v>52.506</v>
      </c>
      <c r="E653" t="s">
        <v>670</v>
      </c>
    </row>
    <row r="654" spans="1:5" x14ac:dyDescent="0.2">
      <c r="A654" t="s">
        <v>90</v>
      </c>
      <c r="B654">
        <v>52</v>
      </c>
      <c r="C654" t="s">
        <v>112</v>
      </c>
      <c r="D654">
        <v>52.52</v>
      </c>
      <c r="E654" t="s">
        <v>671</v>
      </c>
    </row>
    <row r="655" spans="1:5" x14ac:dyDescent="0.2">
      <c r="A655" t="s">
        <v>90</v>
      </c>
      <c r="B655">
        <v>52</v>
      </c>
      <c r="C655" t="s">
        <v>112</v>
      </c>
      <c r="D655">
        <v>52.54</v>
      </c>
      <c r="E655" t="s">
        <v>672</v>
      </c>
    </row>
    <row r="656" spans="1:5" x14ac:dyDescent="0.2">
      <c r="A656" t="s">
        <v>90</v>
      </c>
      <c r="B656">
        <v>52</v>
      </c>
      <c r="C656" t="s">
        <v>112</v>
      </c>
      <c r="D656">
        <v>52.56</v>
      </c>
      <c r="E656" t="s">
        <v>673</v>
      </c>
    </row>
    <row r="657" spans="1:5" x14ac:dyDescent="0.2">
      <c r="A657" t="s">
        <v>90</v>
      </c>
      <c r="B657">
        <v>52</v>
      </c>
      <c r="C657" t="s">
        <v>112</v>
      </c>
      <c r="D657">
        <v>52.564999999999998</v>
      </c>
      <c r="E657" t="s">
        <v>674</v>
      </c>
    </row>
    <row r="658" spans="1:5" x14ac:dyDescent="0.2">
      <c r="A658" t="s">
        <v>90</v>
      </c>
      <c r="B658">
        <v>52</v>
      </c>
      <c r="C658" t="s">
        <v>112</v>
      </c>
      <c r="D658">
        <v>52.573</v>
      </c>
      <c r="E658" t="s">
        <v>675</v>
      </c>
    </row>
    <row r="659" spans="1:5" x14ac:dyDescent="0.2">
      <c r="A659" t="s">
        <v>90</v>
      </c>
      <c r="B659">
        <v>52</v>
      </c>
      <c r="C659" t="s">
        <v>112</v>
      </c>
      <c r="D659">
        <v>52.585000000000001</v>
      </c>
      <c r="E659" t="s">
        <v>676</v>
      </c>
    </row>
    <row r="660" spans="1:5" x14ac:dyDescent="0.2">
      <c r="A660" t="s">
        <v>90</v>
      </c>
      <c r="B660">
        <v>52</v>
      </c>
      <c r="C660" t="s">
        <v>112</v>
      </c>
      <c r="D660">
        <v>52.612000000000002</v>
      </c>
      <c r="E660" t="s">
        <v>499</v>
      </c>
    </row>
    <row r="661" spans="1:5" x14ac:dyDescent="0.2">
      <c r="A661" t="s">
        <v>90</v>
      </c>
      <c r="B661">
        <v>52</v>
      </c>
      <c r="C661" t="s">
        <v>112</v>
      </c>
      <c r="D661">
        <v>52.621000000000002</v>
      </c>
      <c r="E661" t="s">
        <v>677</v>
      </c>
    </row>
    <row r="662" spans="1:5" x14ac:dyDescent="0.2">
      <c r="A662" t="s">
        <v>90</v>
      </c>
      <c r="B662">
        <v>52</v>
      </c>
      <c r="C662" t="s">
        <v>112</v>
      </c>
      <c r="D662">
        <v>52.677999999999997</v>
      </c>
      <c r="E662" t="s">
        <v>678</v>
      </c>
    </row>
    <row r="663" spans="1:5" x14ac:dyDescent="0.2">
      <c r="A663" t="s">
        <v>90</v>
      </c>
      <c r="B663">
        <v>52</v>
      </c>
      <c r="C663" t="s">
        <v>112</v>
      </c>
      <c r="D663">
        <v>52.683</v>
      </c>
      <c r="E663" t="s">
        <v>679</v>
      </c>
    </row>
    <row r="664" spans="1:5" x14ac:dyDescent="0.2">
      <c r="A664" t="s">
        <v>90</v>
      </c>
      <c r="B664">
        <v>52</v>
      </c>
      <c r="C664" t="s">
        <v>112</v>
      </c>
      <c r="D664">
        <v>52.685000000000002</v>
      </c>
      <c r="E664" t="s">
        <v>500</v>
      </c>
    </row>
    <row r="665" spans="1:5" x14ac:dyDescent="0.2">
      <c r="A665" t="s">
        <v>90</v>
      </c>
      <c r="B665">
        <v>52</v>
      </c>
      <c r="C665" t="s">
        <v>112</v>
      </c>
      <c r="D665">
        <v>52.686999999999998</v>
      </c>
      <c r="E665" t="s">
        <v>680</v>
      </c>
    </row>
    <row r="666" spans="1:5" x14ac:dyDescent="0.2">
      <c r="A666" t="s">
        <v>90</v>
      </c>
      <c r="B666">
        <v>52</v>
      </c>
      <c r="C666" t="s">
        <v>112</v>
      </c>
      <c r="D666">
        <v>52.692999999999998</v>
      </c>
      <c r="E666" t="s">
        <v>681</v>
      </c>
    </row>
    <row r="667" spans="1:5" x14ac:dyDescent="0.2">
      <c r="A667" t="s">
        <v>90</v>
      </c>
      <c r="B667">
        <v>52</v>
      </c>
      <c r="C667" t="s">
        <v>112</v>
      </c>
      <c r="D667">
        <v>52.695999999999998</v>
      </c>
      <c r="E667" t="s">
        <v>140</v>
      </c>
    </row>
    <row r="668" spans="1:5" x14ac:dyDescent="0.2">
      <c r="A668" t="s">
        <v>90</v>
      </c>
      <c r="B668">
        <v>52</v>
      </c>
      <c r="C668" t="s">
        <v>112</v>
      </c>
      <c r="D668">
        <v>52.72</v>
      </c>
      <c r="E668" t="s">
        <v>682</v>
      </c>
    </row>
    <row r="669" spans="1:5" x14ac:dyDescent="0.2">
      <c r="A669" t="s">
        <v>90</v>
      </c>
      <c r="B669">
        <v>52</v>
      </c>
      <c r="C669" t="s">
        <v>112</v>
      </c>
      <c r="D669">
        <v>52.786000000000001</v>
      </c>
      <c r="E669" t="s">
        <v>683</v>
      </c>
    </row>
    <row r="670" spans="1:5" x14ac:dyDescent="0.2">
      <c r="A670" t="s">
        <v>90</v>
      </c>
      <c r="B670">
        <v>52</v>
      </c>
      <c r="C670" t="s">
        <v>112</v>
      </c>
      <c r="D670">
        <v>52.787999999999997</v>
      </c>
      <c r="E670" t="s">
        <v>684</v>
      </c>
    </row>
    <row r="671" spans="1:5" x14ac:dyDescent="0.2">
      <c r="A671" t="s">
        <v>90</v>
      </c>
      <c r="B671">
        <v>52</v>
      </c>
      <c r="C671" t="s">
        <v>112</v>
      </c>
      <c r="D671">
        <v>52.838000000000001</v>
      </c>
      <c r="E671" t="s">
        <v>685</v>
      </c>
    </row>
    <row r="672" spans="1:5" x14ac:dyDescent="0.2">
      <c r="A672" t="s">
        <v>90</v>
      </c>
      <c r="B672">
        <v>52</v>
      </c>
      <c r="C672" t="s">
        <v>112</v>
      </c>
      <c r="D672">
        <v>52.884999999999998</v>
      </c>
      <c r="E672" t="s">
        <v>686</v>
      </c>
    </row>
    <row r="673" spans="1:5" x14ac:dyDescent="0.2">
      <c r="A673" t="s">
        <v>33</v>
      </c>
      <c r="B673">
        <v>63</v>
      </c>
      <c r="C673" t="s">
        <v>687</v>
      </c>
      <c r="D673">
        <v>63.000999999999998</v>
      </c>
      <c r="E673" t="s">
        <v>52</v>
      </c>
    </row>
    <row r="674" spans="1:5" x14ac:dyDescent="0.2">
      <c r="A674" t="s">
        <v>33</v>
      </c>
      <c r="B674">
        <v>63</v>
      </c>
      <c r="C674" t="s">
        <v>687</v>
      </c>
      <c r="D674">
        <v>63.110999999999997</v>
      </c>
      <c r="E674" t="s">
        <v>415</v>
      </c>
    </row>
    <row r="675" spans="1:5" x14ac:dyDescent="0.2">
      <c r="A675" t="s">
        <v>33</v>
      </c>
      <c r="B675">
        <v>63</v>
      </c>
      <c r="C675" t="s">
        <v>687</v>
      </c>
      <c r="D675">
        <v>63.19</v>
      </c>
      <c r="E675" t="s">
        <v>688</v>
      </c>
    </row>
    <row r="676" spans="1:5" x14ac:dyDescent="0.2">
      <c r="A676" t="s">
        <v>33</v>
      </c>
      <c r="B676">
        <v>63</v>
      </c>
      <c r="C676" t="s">
        <v>687</v>
      </c>
      <c r="D676">
        <v>63.212000000000003</v>
      </c>
      <c r="E676" t="s">
        <v>85</v>
      </c>
    </row>
    <row r="677" spans="1:5" x14ac:dyDescent="0.2">
      <c r="A677" t="s">
        <v>33</v>
      </c>
      <c r="B677">
        <v>63</v>
      </c>
      <c r="C677" t="s">
        <v>687</v>
      </c>
      <c r="D677">
        <v>63.271999999999998</v>
      </c>
      <c r="E677" t="s">
        <v>689</v>
      </c>
    </row>
    <row r="678" spans="1:5" x14ac:dyDescent="0.2">
      <c r="A678" t="s">
        <v>33</v>
      </c>
      <c r="B678">
        <v>63</v>
      </c>
      <c r="C678" t="s">
        <v>687</v>
      </c>
      <c r="D678">
        <v>63.401000000000003</v>
      </c>
      <c r="E678" t="s">
        <v>690</v>
      </c>
    </row>
    <row r="679" spans="1:5" x14ac:dyDescent="0.2">
      <c r="A679" t="s">
        <v>33</v>
      </c>
      <c r="B679">
        <v>63</v>
      </c>
      <c r="C679" t="s">
        <v>687</v>
      </c>
      <c r="D679">
        <v>63.47</v>
      </c>
      <c r="E679" t="s">
        <v>691</v>
      </c>
    </row>
    <row r="680" spans="1:5" x14ac:dyDescent="0.2">
      <c r="A680" t="s">
        <v>33</v>
      </c>
      <c r="B680">
        <v>63</v>
      </c>
      <c r="C680" t="s">
        <v>687</v>
      </c>
      <c r="D680">
        <v>63.548000000000002</v>
      </c>
      <c r="E680" t="s">
        <v>692</v>
      </c>
    </row>
    <row r="681" spans="1:5" x14ac:dyDescent="0.2">
      <c r="A681" t="s">
        <v>33</v>
      </c>
      <c r="B681">
        <v>63</v>
      </c>
      <c r="C681" t="s">
        <v>687</v>
      </c>
      <c r="D681">
        <v>63.594000000000001</v>
      </c>
      <c r="E681" t="s">
        <v>693</v>
      </c>
    </row>
    <row r="682" spans="1:5" x14ac:dyDescent="0.2">
      <c r="A682" t="s">
        <v>33</v>
      </c>
      <c r="B682">
        <v>63</v>
      </c>
      <c r="C682" t="s">
        <v>687</v>
      </c>
      <c r="D682">
        <v>63.69</v>
      </c>
      <c r="E682" t="s">
        <v>694</v>
      </c>
    </row>
    <row r="683" spans="1:5" x14ac:dyDescent="0.2">
      <c r="A683" t="s">
        <v>33</v>
      </c>
      <c r="B683">
        <v>66</v>
      </c>
      <c r="C683" t="s">
        <v>335</v>
      </c>
      <c r="D683">
        <v>66.001000000000005</v>
      </c>
      <c r="E683" t="s">
        <v>695</v>
      </c>
    </row>
    <row r="684" spans="1:5" x14ac:dyDescent="0.2">
      <c r="A684" t="s">
        <v>33</v>
      </c>
      <c r="B684">
        <v>66</v>
      </c>
      <c r="C684" t="s">
        <v>335</v>
      </c>
      <c r="D684">
        <v>66.045000000000002</v>
      </c>
      <c r="E684" t="s">
        <v>696</v>
      </c>
    </row>
    <row r="685" spans="1:5" x14ac:dyDescent="0.2">
      <c r="A685" t="s">
        <v>33</v>
      </c>
      <c r="B685">
        <v>66</v>
      </c>
      <c r="C685" t="s">
        <v>335</v>
      </c>
      <c r="D685">
        <v>66.075000000000003</v>
      </c>
      <c r="E685" t="s">
        <v>357</v>
      </c>
    </row>
    <row r="686" spans="1:5" x14ac:dyDescent="0.2">
      <c r="A686" t="s">
        <v>33</v>
      </c>
      <c r="B686">
        <v>66</v>
      </c>
      <c r="C686" t="s">
        <v>335</v>
      </c>
      <c r="D686">
        <v>66.17</v>
      </c>
      <c r="E686" t="s">
        <v>697</v>
      </c>
    </row>
    <row r="687" spans="1:5" x14ac:dyDescent="0.2">
      <c r="A687" t="s">
        <v>33</v>
      </c>
      <c r="B687">
        <v>66</v>
      </c>
      <c r="C687" t="s">
        <v>335</v>
      </c>
      <c r="D687">
        <v>66.317999999999998</v>
      </c>
      <c r="E687" t="s">
        <v>698</v>
      </c>
    </row>
    <row r="688" spans="1:5" x14ac:dyDescent="0.2">
      <c r="A688" t="s">
        <v>33</v>
      </c>
      <c r="B688">
        <v>66</v>
      </c>
      <c r="C688" t="s">
        <v>335</v>
      </c>
      <c r="D688">
        <v>66.382999999999996</v>
      </c>
      <c r="E688" t="s">
        <v>699</v>
      </c>
    </row>
    <row r="689" spans="1:5" x14ac:dyDescent="0.2">
      <c r="A689" t="s">
        <v>33</v>
      </c>
      <c r="B689">
        <v>66</v>
      </c>
      <c r="C689" t="s">
        <v>335</v>
      </c>
      <c r="D689">
        <v>66.400000000000006</v>
      </c>
      <c r="E689" t="s">
        <v>700</v>
      </c>
    </row>
    <row r="690" spans="1:5" x14ac:dyDescent="0.2">
      <c r="A690" t="s">
        <v>33</v>
      </c>
      <c r="B690">
        <v>66</v>
      </c>
      <c r="C690" t="s">
        <v>335</v>
      </c>
      <c r="D690">
        <v>66.44</v>
      </c>
      <c r="E690" t="s">
        <v>701</v>
      </c>
    </row>
    <row r="691" spans="1:5" x14ac:dyDescent="0.2">
      <c r="A691" t="s">
        <v>33</v>
      </c>
      <c r="B691">
        <v>66</v>
      </c>
      <c r="C691" t="s">
        <v>335</v>
      </c>
      <c r="D691">
        <v>66.456000000000003</v>
      </c>
      <c r="E691" t="s">
        <v>702</v>
      </c>
    </row>
    <row r="692" spans="1:5" x14ac:dyDescent="0.2">
      <c r="A692" t="s">
        <v>33</v>
      </c>
      <c r="B692">
        <v>66</v>
      </c>
      <c r="C692" t="s">
        <v>335</v>
      </c>
      <c r="D692">
        <v>66.572000000000003</v>
      </c>
      <c r="E692" t="s">
        <v>703</v>
      </c>
    </row>
    <row r="693" spans="1:5" x14ac:dyDescent="0.2">
      <c r="A693" t="s">
        <v>33</v>
      </c>
      <c r="B693">
        <v>66</v>
      </c>
      <c r="C693" t="s">
        <v>335</v>
      </c>
      <c r="D693">
        <v>66.593999999999994</v>
      </c>
      <c r="E693" t="s">
        <v>704</v>
      </c>
    </row>
    <row r="694" spans="1:5" x14ac:dyDescent="0.2">
      <c r="A694" t="s">
        <v>33</v>
      </c>
      <c r="B694">
        <v>66</v>
      </c>
      <c r="C694" t="s">
        <v>335</v>
      </c>
      <c r="D694">
        <v>66.686999999999998</v>
      </c>
      <c r="E694" t="s">
        <v>705</v>
      </c>
    </row>
    <row r="695" spans="1:5" x14ac:dyDescent="0.2">
      <c r="A695" t="s">
        <v>45</v>
      </c>
      <c r="B695">
        <v>68</v>
      </c>
      <c r="C695" t="s">
        <v>132</v>
      </c>
      <c r="D695">
        <v>68.001000000000005</v>
      </c>
      <c r="E695" t="s">
        <v>706</v>
      </c>
    </row>
    <row r="696" spans="1:5" x14ac:dyDescent="0.2">
      <c r="A696" t="s">
        <v>45</v>
      </c>
      <c r="B696">
        <v>68</v>
      </c>
      <c r="C696" t="s">
        <v>132</v>
      </c>
      <c r="D696">
        <v>68.013000000000005</v>
      </c>
      <c r="E696" t="s">
        <v>707</v>
      </c>
    </row>
    <row r="697" spans="1:5" x14ac:dyDescent="0.2">
      <c r="A697" t="s">
        <v>45</v>
      </c>
      <c r="B697">
        <v>68</v>
      </c>
      <c r="C697" t="s">
        <v>132</v>
      </c>
      <c r="D697">
        <v>68.02</v>
      </c>
      <c r="E697" t="s">
        <v>346</v>
      </c>
    </row>
    <row r="698" spans="1:5" x14ac:dyDescent="0.2">
      <c r="A698" t="s">
        <v>45</v>
      </c>
      <c r="B698">
        <v>68</v>
      </c>
      <c r="C698" t="s">
        <v>132</v>
      </c>
      <c r="D698">
        <v>68.051000000000002</v>
      </c>
      <c r="E698" t="s">
        <v>708</v>
      </c>
    </row>
    <row r="699" spans="1:5" x14ac:dyDescent="0.2">
      <c r="A699" t="s">
        <v>45</v>
      </c>
      <c r="B699">
        <v>68</v>
      </c>
      <c r="C699" t="s">
        <v>132</v>
      </c>
      <c r="D699">
        <v>68.076999999999998</v>
      </c>
      <c r="E699" t="s">
        <v>53</v>
      </c>
    </row>
    <row r="700" spans="1:5" x14ac:dyDescent="0.2">
      <c r="A700" t="s">
        <v>45</v>
      </c>
      <c r="B700">
        <v>68</v>
      </c>
      <c r="C700" t="s">
        <v>132</v>
      </c>
      <c r="D700">
        <v>68.078999999999994</v>
      </c>
      <c r="E700" t="s">
        <v>709</v>
      </c>
    </row>
    <row r="701" spans="1:5" x14ac:dyDescent="0.2">
      <c r="A701" t="s">
        <v>45</v>
      </c>
      <c r="B701">
        <v>68</v>
      </c>
      <c r="C701" t="s">
        <v>132</v>
      </c>
      <c r="D701">
        <v>68.081000000000003</v>
      </c>
      <c r="E701" t="s">
        <v>710</v>
      </c>
    </row>
    <row r="702" spans="1:5" x14ac:dyDescent="0.2">
      <c r="A702" t="s">
        <v>45</v>
      </c>
      <c r="B702">
        <v>68</v>
      </c>
      <c r="C702" t="s">
        <v>132</v>
      </c>
      <c r="D702">
        <v>68.091999999999999</v>
      </c>
      <c r="E702" t="s">
        <v>56</v>
      </c>
    </row>
    <row r="703" spans="1:5" x14ac:dyDescent="0.2">
      <c r="A703" t="s">
        <v>45</v>
      </c>
      <c r="B703">
        <v>68</v>
      </c>
      <c r="C703" t="s">
        <v>132</v>
      </c>
      <c r="D703">
        <v>68.100999999999999</v>
      </c>
      <c r="E703" t="s">
        <v>181</v>
      </c>
    </row>
    <row r="704" spans="1:5" x14ac:dyDescent="0.2">
      <c r="A704" t="s">
        <v>45</v>
      </c>
      <c r="B704">
        <v>68</v>
      </c>
      <c r="C704" t="s">
        <v>132</v>
      </c>
      <c r="D704">
        <v>68.120999999999995</v>
      </c>
      <c r="E704" t="s">
        <v>442</v>
      </c>
    </row>
    <row r="705" spans="1:5" x14ac:dyDescent="0.2">
      <c r="A705" t="s">
        <v>45</v>
      </c>
      <c r="B705">
        <v>68</v>
      </c>
      <c r="C705" t="s">
        <v>132</v>
      </c>
      <c r="D705">
        <v>68.132000000000005</v>
      </c>
      <c r="E705" t="s">
        <v>711</v>
      </c>
    </row>
    <row r="706" spans="1:5" x14ac:dyDescent="0.2">
      <c r="A706" t="s">
        <v>45</v>
      </c>
      <c r="B706">
        <v>68</v>
      </c>
      <c r="C706" t="s">
        <v>132</v>
      </c>
      <c r="D706">
        <v>68.152000000000001</v>
      </c>
      <c r="E706" t="s">
        <v>712</v>
      </c>
    </row>
    <row r="707" spans="1:5" x14ac:dyDescent="0.2">
      <c r="A707" t="s">
        <v>45</v>
      </c>
      <c r="B707">
        <v>68</v>
      </c>
      <c r="C707" t="s">
        <v>132</v>
      </c>
      <c r="D707">
        <v>68.16</v>
      </c>
      <c r="E707" t="s">
        <v>713</v>
      </c>
    </row>
    <row r="708" spans="1:5" x14ac:dyDescent="0.2">
      <c r="A708" t="s">
        <v>45</v>
      </c>
      <c r="B708">
        <v>68</v>
      </c>
      <c r="C708" t="s">
        <v>132</v>
      </c>
      <c r="D708">
        <v>68.162000000000006</v>
      </c>
      <c r="E708" t="s">
        <v>714</v>
      </c>
    </row>
    <row r="709" spans="1:5" x14ac:dyDescent="0.2">
      <c r="A709" t="s">
        <v>45</v>
      </c>
      <c r="B709">
        <v>68</v>
      </c>
      <c r="C709" t="s">
        <v>132</v>
      </c>
      <c r="D709">
        <v>68.167000000000002</v>
      </c>
      <c r="E709" t="s">
        <v>715</v>
      </c>
    </row>
    <row r="710" spans="1:5" x14ac:dyDescent="0.2">
      <c r="A710" t="s">
        <v>45</v>
      </c>
      <c r="B710">
        <v>68</v>
      </c>
      <c r="C710" t="s">
        <v>132</v>
      </c>
      <c r="D710">
        <v>68.168999999999997</v>
      </c>
      <c r="E710" t="s">
        <v>716</v>
      </c>
    </row>
    <row r="711" spans="1:5" x14ac:dyDescent="0.2">
      <c r="A711" t="s">
        <v>45</v>
      </c>
      <c r="B711">
        <v>68</v>
      </c>
      <c r="C711" t="s">
        <v>132</v>
      </c>
      <c r="D711">
        <v>68.179000000000002</v>
      </c>
      <c r="E711" t="s">
        <v>717</v>
      </c>
    </row>
    <row r="712" spans="1:5" x14ac:dyDescent="0.2">
      <c r="A712" t="s">
        <v>45</v>
      </c>
      <c r="B712">
        <v>68</v>
      </c>
      <c r="C712" t="s">
        <v>132</v>
      </c>
      <c r="D712">
        <v>68.19</v>
      </c>
      <c r="E712" t="s">
        <v>718</v>
      </c>
    </row>
    <row r="713" spans="1:5" x14ac:dyDescent="0.2">
      <c r="A713" t="s">
        <v>45</v>
      </c>
      <c r="B713">
        <v>68</v>
      </c>
      <c r="C713" t="s">
        <v>132</v>
      </c>
      <c r="D713">
        <v>68.206999999999994</v>
      </c>
      <c r="E713" t="s">
        <v>74</v>
      </c>
    </row>
    <row r="714" spans="1:5" x14ac:dyDescent="0.2">
      <c r="A714" t="s">
        <v>45</v>
      </c>
      <c r="B714">
        <v>68</v>
      </c>
      <c r="C714" t="s">
        <v>132</v>
      </c>
      <c r="D714">
        <v>68.209000000000003</v>
      </c>
      <c r="E714" t="s">
        <v>719</v>
      </c>
    </row>
    <row r="715" spans="1:5" x14ac:dyDescent="0.2">
      <c r="A715" t="s">
        <v>45</v>
      </c>
      <c r="B715">
        <v>68</v>
      </c>
      <c r="C715" t="s">
        <v>132</v>
      </c>
      <c r="D715">
        <v>68.210999999999999</v>
      </c>
      <c r="E715" t="s">
        <v>720</v>
      </c>
    </row>
    <row r="716" spans="1:5" x14ac:dyDescent="0.2">
      <c r="A716" t="s">
        <v>45</v>
      </c>
      <c r="B716">
        <v>68</v>
      </c>
      <c r="C716" t="s">
        <v>132</v>
      </c>
      <c r="D716">
        <v>68.216999999999999</v>
      </c>
      <c r="E716" t="s">
        <v>721</v>
      </c>
    </row>
    <row r="717" spans="1:5" x14ac:dyDescent="0.2">
      <c r="A717" t="s">
        <v>45</v>
      </c>
      <c r="B717">
        <v>68</v>
      </c>
      <c r="C717" t="s">
        <v>132</v>
      </c>
      <c r="D717">
        <v>68.228999999999999</v>
      </c>
      <c r="E717" t="s">
        <v>722</v>
      </c>
    </row>
    <row r="718" spans="1:5" x14ac:dyDescent="0.2">
      <c r="A718" t="s">
        <v>45</v>
      </c>
      <c r="B718">
        <v>68</v>
      </c>
      <c r="C718" t="s">
        <v>132</v>
      </c>
      <c r="D718">
        <v>68.245000000000005</v>
      </c>
      <c r="E718" t="s">
        <v>723</v>
      </c>
    </row>
    <row r="719" spans="1:5" x14ac:dyDescent="0.2">
      <c r="A719" t="s">
        <v>45</v>
      </c>
      <c r="B719">
        <v>68</v>
      </c>
      <c r="C719" t="s">
        <v>132</v>
      </c>
      <c r="D719">
        <v>68.254999999999995</v>
      </c>
      <c r="E719" t="s">
        <v>724</v>
      </c>
    </row>
    <row r="720" spans="1:5" x14ac:dyDescent="0.2">
      <c r="A720" t="s">
        <v>45</v>
      </c>
      <c r="B720">
        <v>68</v>
      </c>
      <c r="C720" t="s">
        <v>132</v>
      </c>
      <c r="D720">
        <v>68.263999999999996</v>
      </c>
      <c r="E720" t="s">
        <v>725</v>
      </c>
    </row>
    <row r="721" spans="1:5" x14ac:dyDescent="0.2">
      <c r="A721" t="s">
        <v>45</v>
      </c>
      <c r="B721">
        <v>68</v>
      </c>
      <c r="C721" t="s">
        <v>132</v>
      </c>
      <c r="D721">
        <v>68.266000000000005</v>
      </c>
      <c r="E721" t="s">
        <v>726</v>
      </c>
    </row>
    <row r="722" spans="1:5" x14ac:dyDescent="0.2">
      <c r="A722" t="s">
        <v>45</v>
      </c>
      <c r="B722">
        <v>68</v>
      </c>
      <c r="C722" t="s">
        <v>132</v>
      </c>
      <c r="D722">
        <v>68.271000000000001</v>
      </c>
      <c r="E722" t="s">
        <v>727</v>
      </c>
    </row>
    <row r="723" spans="1:5" x14ac:dyDescent="0.2">
      <c r="A723" t="s">
        <v>45</v>
      </c>
      <c r="B723">
        <v>68</v>
      </c>
      <c r="C723" t="s">
        <v>132</v>
      </c>
      <c r="D723">
        <v>68.275999999999996</v>
      </c>
      <c r="E723" t="s">
        <v>728</v>
      </c>
    </row>
    <row r="724" spans="1:5" x14ac:dyDescent="0.2">
      <c r="A724" t="s">
        <v>45</v>
      </c>
      <c r="B724">
        <v>68</v>
      </c>
      <c r="C724" t="s">
        <v>132</v>
      </c>
      <c r="D724">
        <v>68.296000000000006</v>
      </c>
      <c r="E724" t="s">
        <v>729</v>
      </c>
    </row>
    <row r="725" spans="1:5" x14ac:dyDescent="0.2">
      <c r="A725" t="s">
        <v>45</v>
      </c>
      <c r="B725">
        <v>68</v>
      </c>
      <c r="C725" t="s">
        <v>132</v>
      </c>
      <c r="D725">
        <v>68.298000000000002</v>
      </c>
      <c r="E725" t="s">
        <v>730</v>
      </c>
    </row>
    <row r="726" spans="1:5" x14ac:dyDescent="0.2">
      <c r="A726" t="s">
        <v>45</v>
      </c>
      <c r="B726">
        <v>68</v>
      </c>
      <c r="C726" t="s">
        <v>132</v>
      </c>
      <c r="D726">
        <v>68.307000000000002</v>
      </c>
      <c r="E726" t="s">
        <v>731</v>
      </c>
    </row>
    <row r="727" spans="1:5" x14ac:dyDescent="0.2">
      <c r="A727" t="s">
        <v>45</v>
      </c>
      <c r="B727">
        <v>68</v>
      </c>
      <c r="C727" t="s">
        <v>132</v>
      </c>
      <c r="D727">
        <v>68.317999999999998</v>
      </c>
      <c r="E727" t="s">
        <v>732</v>
      </c>
    </row>
    <row r="728" spans="1:5" x14ac:dyDescent="0.2">
      <c r="A728" t="s">
        <v>45</v>
      </c>
      <c r="B728">
        <v>68</v>
      </c>
      <c r="C728" t="s">
        <v>132</v>
      </c>
      <c r="D728">
        <v>68.319999999999993</v>
      </c>
      <c r="E728" t="s">
        <v>93</v>
      </c>
    </row>
    <row r="729" spans="1:5" x14ac:dyDescent="0.2">
      <c r="A729" t="s">
        <v>45</v>
      </c>
      <c r="B729">
        <v>68</v>
      </c>
      <c r="C729" t="s">
        <v>132</v>
      </c>
      <c r="D729">
        <v>68.322000000000003</v>
      </c>
      <c r="E729" t="s">
        <v>733</v>
      </c>
    </row>
    <row r="730" spans="1:5" x14ac:dyDescent="0.2">
      <c r="A730" t="s">
        <v>45</v>
      </c>
      <c r="B730">
        <v>68</v>
      </c>
      <c r="C730" t="s">
        <v>132</v>
      </c>
      <c r="D730">
        <v>68.323999999999998</v>
      </c>
      <c r="E730" t="s">
        <v>734</v>
      </c>
    </row>
    <row r="731" spans="1:5" x14ac:dyDescent="0.2">
      <c r="A731" t="s">
        <v>45</v>
      </c>
      <c r="B731">
        <v>68</v>
      </c>
      <c r="C731" t="s">
        <v>132</v>
      </c>
      <c r="D731">
        <v>68.326999999999998</v>
      </c>
      <c r="E731" t="s">
        <v>735</v>
      </c>
    </row>
    <row r="732" spans="1:5" x14ac:dyDescent="0.2">
      <c r="A732" t="s">
        <v>45</v>
      </c>
      <c r="B732">
        <v>68</v>
      </c>
      <c r="C732" t="s">
        <v>132</v>
      </c>
      <c r="D732">
        <v>68.367999999999995</v>
      </c>
      <c r="E732" t="s">
        <v>736</v>
      </c>
    </row>
    <row r="733" spans="1:5" x14ac:dyDescent="0.2">
      <c r="A733" t="s">
        <v>45</v>
      </c>
      <c r="B733">
        <v>68</v>
      </c>
      <c r="C733" t="s">
        <v>132</v>
      </c>
      <c r="D733">
        <v>68.37</v>
      </c>
      <c r="E733" t="s">
        <v>737</v>
      </c>
    </row>
    <row r="734" spans="1:5" x14ac:dyDescent="0.2">
      <c r="A734" t="s">
        <v>45</v>
      </c>
      <c r="B734">
        <v>68</v>
      </c>
      <c r="C734" t="s">
        <v>132</v>
      </c>
      <c r="D734">
        <v>68.376999999999995</v>
      </c>
      <c r="E734" t="s">
        <v>738</v>
      </c>
    </row>
    <row r="735" spans="1:5" x14ac:dyDescent="0.2">
      <c r="A735" t="s">
        <v>45</v>
      </c>
      <c r="B735">
        <v>68</v>
      </c>
      <c r="C735" t="s">
        <v>132</v>
      </c>
      <c r="D735">
        <v>68.385000000000005</v>
      </c>
      <c r="E735" t="s">
        <v>739</v>
      </c>
    </row>
    <row r="736" spans="1:5" x14ac:dyDescent="0.2">
      <c r="A736" t="s">
        <v>45</v>
      </c>
      <c r="B736">
        <v>68</v>
      </c>
      <c r="C736" t="s">
        <v>132</v>
      </c>
      <c r="D736">
        <v>68.397000000000006</v>
      </c>
      <c r="E736" t="s">
        <v>408</v>
      </c>
    </row>
    <row r="737" spans="1:5" x14ac:dyDescent="0.2">
      <c r="A737" t="s">
        <v>45</v>
      </c>
      <c r="B737">
        <v>68</v>
      </c>
      <c r="C737" t="s">
        <v>132</v>
      </c>
      <c r="D737">
        <v>68.406000000000006</v>
      </c>
      <c r="E737" t="s">
        <v>740</v>
      </c>
    </row>
    <row r="738" spans="1:5" x14ac:dyDescent="0.2">
      <c r="A738" t="s">
        <v>45</v>
      </c>
      <c r="B738">
        <v>68</v>
      </c>
      <c r="C738" t="s">
        <v>132</v>
      </c>
      <c r="D738">
        <v>68.418000000000006</v>
      </c>
      <c r="E738" t="s">
        <v>741</v>
      </c>
    </row>
    <row r="739" spans="1:5" x14ac:dyDescent="0.2">
      <c r="A739" t="s">
        <v>45</v>
      </c>
      <c r="B739">
        <v>68</v>
      </c>
      <c r="C739" t="s">
        <v>132</v>
      </c>
      <c r="D739">
        <v>68.424999999999997</v>
      </c>
      <c r="E739" t="s">
        <v>742</v>
      </c>
    </row>
    <row r="740" spans="1:5" x14ac:dyDescent="0.2">
      <c r="A740" t="s">
        <v>45</v>
      </c>
      <c r="B740">
        <v>68</v>
      </c>
      <c r="C740" t="s">
        <v>132</v>
      </c>
      <c r="D740">
        <v>68.432000000000002</v>
      </c>
      <c r="E740" t="s">
        <v>743</v>
      </c>
    </row>
    <row r="741" spans="1:5" x14ac:dyDescent="0.2">
      <c r="A741" t="s">
        <v>45</v>
      </c>
      <c r="B741">
        <v>68</v>
      </c>
      <c r="C741" t="s">
        <v>132</v>
      </c>
      <c r="D741">
        <v>68.444000000000003</v>
      </c>
      <c r="E741" t="s">
        <v>744</v>
      </c>
    </row>
    <row r="742" spans="1:5" x14ac:dyDescent="0.2">
      <c r="A742" t="s">
        <v>45</v>
      </c>
      <c r="B742">
        <v>68</v>
      </c>
      <c r="C742" t="s">
        <v>132</v>
      </c>
      <c r="D742">
        <v>68.463999999999999</v>
      </c>
      <c r="E742" t="s">
        <v>745</v>
      </c>
    </row>
    <row r="743" spans="1:5" x14ac:dyDescent="0.2">
      <c r="A743" t="s">
        <v>45</v>
      </c>
      <c r="B743">
        <v>68</v>
      </c>
      <c r="C743" t="s">
        <v>132</v>
      </c>
      <c r="D743">
        <v>68.468000000000004</v>
      </c>
      <c r="E743" t="s">
        <v>746</v>
      </c>
    </row>
    <row r="744" spans="1:5" x14ac:dyDescent="0.2">
      <c r="A744" t="s">
        <v>45</v>
      </c>
      <c r="B744">
        <v>68</v>
      </c>
      <c r="C744" t="s">
        <v>132</v>
      </c>
      <c r="D744">
        <v>68.498000000000005</v>
      </c>
      <c r="E744" t="s">
        <v>747</v>
      </c>
    </row>
    <row r="745" spans="1:5" x14ac:dyDescent="0.2">
      <c r="A745" t="s">
        <v>45</v>
      </c>
      <c r="B745">
        <v>68</v>
      </c>
      <c r="C745" t="s">
        <v>132</v>
      </c>
      <c r="D745">
        <v>68.5</v>
      </c>
      <c r="E745" t="s">
        <v>748</v>
      </c>
    </row>
    <row r="746" spans="1:5" x14ac:dyDescent="0.2">
      <c r="A746" t="s">
        <v>45</v>
      </c>
      <c r="B746">
        <v>68</v>
      </c>
      <c r="C746" t="s">
        <v>132</v>
      </c>
      <c r="D746">
        <v>68.501999999999995</v>
      </c>
      <c r="E746" t="s">
        <v>749</v>
      </c>
    </row>
    <row r="747" spans="1:5" x14ac:dyDescent="0.2">
      <c r="A747" t="s">
        <v>45</v>
      </c>
      <c r="B747">
        <v>68</v>
      </c>
      <c r="C747" t="s">
        <v>132</v>
      </c>
      <c r="D747">
        <v>68.522000000000006</v>
      </c>
      <c r="E747" t="s">
        <v>750</v>
      </c>
    </row>
    <row r="748" spans="1:5" x14ac:dyDescent="0.2">
      <c r="A748" t="s">
        <v>45</v>
      </c>
      <c r="B748">
        <v>68</v>
      </c>
      <c r="C748" t="s">
        <v>132</v>
      </c>
      <c r="D748">
        <v>68.533000000000001</v>
      </c>
      <c r="E748" t="s">
        <v>751</v>
      </c>
    </row>
    <row r="749" spans="1:5" x14ac:dyDescent="0.2">
      <c r="A749" t="s">
        <v>45</v>
      </c>
      <c r="B749">
        <v>68</v>
      </c>
      <c r="C749" t="s">
        <v>132</v>
      </c>
      <c r="D749">
        <v>68.546999999999997</v>
      </c>
      <c r="E749" t="s">
        <v>752</v>
      </c>
    </row>
    <row r="750" spans="1:5" x14ac:dyDescent="0.2">
      <c r="A750" t="s">
        <v>45</v>
      </c>
      <c r="B750">
        <v>68</v>
      </c>
      <c r="C750" t="s">
        <v>132</v>
      </c>
      <c r="D750">
        <v>68.549000000000007</v>
      </c>
      <c r="E750" t="s">
        <v>753</v>
      </c>
    </row>
    <row r="751" spans="1:5" x14ac:dyDescent="0.2">
      <c r="A751" t="s">
        <v>45</v>
      </c>
      <c r="B751">
        <v>68</v>
      </c>
      <c r="C751" t="s">
        <v>132</v>
      </c>
      <c r="D751">
        <v>68.572000000000003</v>
      </c>
      <c r="E751" t="s">
        <v>754</v>
      </c>
    </row>
    <row r="752" spans="1:5" x14ac:dyDescent="0.2">
      <c r="A752" t="s">
        <v>45</v>
      </c>
      <c r="B752">
        <v>68</v>
      </c>
      <c r="C752" t="s">
        <v>132</v>
      </c>
      <c r="D752">
        <v>68.614999999999995</v>
      </c>
      <c r="E752" t="s">
        <v>124</v>
      </c>
    </row>
    <row r="753" spans="1:5" x14ac:dyDescent="0.2">
      <c r="A753" t="s">
        <v>45</v>
      </c>
      <c r="B753">
        <v>68</v>
      </c>
      <c r="C753" t="s">
        <v>132</v>
      </c>
      <c r="D753">
        <v>68.668999999999997</v>
      </c>
      <c r="E753" t="s">
        <v>755</v>
      </c>
    </row>
    <row r="754" spans="1:5" x14ac:dyDescent="0.2">
      <c r="A754" t="s">
        <v>45</v>
      </c>
      <c r="B754">
        <v>68</v>
      </c>
      <c r="C754" t="s">
        <v>132</v>
      </c>
      <c r="D754">
        <v>68.679000000000002</v>
      </c>
      <c r="E754" t="s">
        <v>756</v>
      </c>
    </row>
    <row r="755" spans="1:5" x14ac:dyDescent="0.2">
      <c r="A755" t="s">
        <v>45</v>
      </c>
      <c r="B755">
        <v>68</v>
      </c>
      <c r="C755" t="s">
        <v>132</v>
      </c>
      <c r="D755">
        <v>68.682000000000002</v>
      </c>
      <c r="E755" t="s">
        <v>757</v>
      </c>
    </row>
    <row r="756" spans="1:5" x14ac:dyDescent="0.2">
      <c r="A756" t="s">
        <v>45</v>
      </c>
      <c r="B756">
        <v>68</v>
      </c>
      <c r="C756" t="s">
        <v>132</v>
      </c>
      <c r="D756">
        <v>68.686000000000007</v>
      </c>
      <c r="E756" t="s">
        <v>758</v>
      </c>
    </row>
    <row r="757" spans="1:5" x14ac:dyDescent="0.2">
      <c r="A757" t="s">
        <v>45</v>
      </c>
      <c r="B757">
        <v>68</v>
      </c>
      <c r="C757" t="s">
        <v>132</v>
      </c>
      <c r="D757">
        <v>68.704999999999998</v>
      </c>
      <c r="E757" t="s">
        <v>140</v>
      </c>
    </row>
    <row r="758" spans="1:5" x14ac:dyDescent="0.2">
      <c r="A758" t="s">
        <v>45</v>
      </c>
      <c r="B758">
        <v>68</v>
      </c>
      <c r="C758" t="s">
        <v>132</v>
      </c>
      <c r="D758">
        <v>68.745000000000005</v>
      </c>
      <c r="E758" t="s">
        <v>759</v>
      </c>
    </row>
    <row r="759" spans="1:5" x14ac:dyDescent="0.2">
      <c r="A759" t="s">
        <v>45</v>
      </c>
      <c r="B759">
        <v>68</v>
      </c>
      <c r="C759" t="s">
        <v>132</v>
      </c>
      <c r="D759">
        <v>68.754999999999995</v>
      </c>
      <c r="E759" t="s">
        <v>760</v>
      </c>
    </row>
    <row r="760" spans="1:5" x14ac:dyDescent="0.2">
      <c r="A760" t="s">
        <v>45</v>
      </c>
      <c r="B760">
        <v>68</v>
      </c>
      <c r="C760" t="s">
        <v>132</v>
      </c>
      <c r="D760">
        <v>68.77</v>
      </c>
      <c r="E760" t="s">
        <v>761</v>
      </c>
    </row>
    <row r="761" spans="1:5" x14ac:dyDescent="0.2">
      <c r="A761" t="s">
        <v>45</v>
      </c>
      <c r="B761">
        <v>68</v>
      </c>
      <c r="C761" t="s">
        <v>132</v>
      </c>
      <c r="D761">
        <v>68.772999999999996</v>
      </c>
      <c r="E761" t="s">
        <v>383</v>
      </c>
    </row>
    <row r="762" spans="1:5" x14ac:dyDescent="0.2">
      <c r="A762" t="s">
        <v>45</v>
      </c>
      <c r="B762">
        <v>68</v>
      </c>
      <c r="C762" t="s">
        <v>132</v>
      </c>
      <c r="D762">
        <v>68.78</v>
      </c>
      <c r="E762" t="s">
        <v>762</v>
      </c>
    </row>
    <row r="763" spans="1:5" x14ac:dyDescent="0.2">
      <c r="A763" t="s">
        <v>45</v>
      </c>
      <c r="B763">
        <v>68</v>
      </c>
      <c r="C763" t="s">
        <v>132</v>
      </c>
      <c r="D763">
        <v>68.819999999999993</v>
      </c>
      <c r="E763" t="s">
        <v>763</v>
      </c>
    </row>
    <row r="764" spans="1:5" x14ac:dyDescent="0.2">
      <c r="A764" t="s">
        <v>45</v>
      </c>
      <c r="B764">
        <v>68</v>
      </c>
      <c r="C764" t="s">
        <v>132</v>
      </c>
      <c r="D764">
        <v>68.861000000000004</v>
      </c>
      <c r="E764" t="s">
        <v>764</v>
      </c>
    </row>
    <row r="765" spans="1:5" x14ac:dyDescent="0.2">
      <c r="A765" t="s">
        <v>45</v>
      </c>
      <c r="B765">
        <v>68</v>
      </c>
      <c r="C765" t="s">
        <v>132</v>
      </c>
      <c r="D765">
        <v>68.867000000000004</v>
      </c>
      <c r="E765" t="s">
        <v>765</v>
      </c>
    </row>
    <row r="766" spans="1:5" x14ac:dyDescent="0.2">
      <c r="A766" t="s">
        <v>45</v>
      </c>
      <c r="B766">
        <v>68</v>
      </c>
      <c r="C766" t="s">
        <v>132</v>
      </c>
      <c r="D766">
        <v>68.872</v>
      </c>
      <c r="E766" t="s">
        <v>212</v>
      </c>
    </row>
    <row r="767" spans="1:5" x14ac:dyDescent="0.2">
      <c r="A767" t="s">
        <v>45</v>
      </c>
      <c r="B767">
        <v>68</v>
      </c>
      <c r="C767" t="s">
        <v>132</v>
      </c>
      <c r="D767">
        <v>68.894999999999996</v>
      </c>
      <c r="E767" t="s">
        <v>766</v>
      </c>
    </row>
    <row r="768" spans="1:5" x14ac:dyDescent="0.2">
      <c r="A768" t="s">
        <v>84</v>
      </c>
      <c r="B768">
        <v>70</v>
      </c>
      <c r="C768" t="s">
        <v>383</v>
      </c>
      <c r="D768">
        <v>70.001000000000005</v>
      </c>
      <c r="E768" t="s">
        <v>767</v>
      </c>
    </row>
    <row r="769" spans="1:5" x14ac:dyDescent="0.2">
      <c r="A769" t="s">
        <v>84</v>
      </c>
      <c r="B769">
        <v>70</v>
      </c>
      <c r="C769" t="s">
        <v>383</v>
      </c>
      <c r="D769">
        <v>70.11</v>
      </c>
      <c r="E769" t="s">
        <v>415</v>
      </c>
    </row>
    <row r="770" spans="1:5" x14ac:dyDescent="0.2">
      <c r="A770" t="s">
        <v>84</v>
      </c>
      <c r="B770">
        <v>70</v>
      </c>
      <c r="C770" t="s">
        <v>383</v>
      </c>
      <c r="D770">
        <v>70.123999999999995</v>
      </c>
      <c r="E770" t="s">
        <v>768</v>
      </c>
    </row>
    <row r="771" spans="1:5" x14ac:dyDescent="0.2">
      <c r="A771" t="s">
        <v>84</v>
      </c>
      <c r="B771">
        <v>70</v>
      </c>
      <c r="C771" t="s">
        <v>383</v>
      </c>
      <c r="D771">
        <v>70.203999999999994</v>
      </c>
      <c r="E771" t="s">
        <v>769</v>
      </c>
    </row>
    <row r="772" spans="1:5" x14ac:dyDescent="0.2">
      <c r="A772" t="s">
        <v>84</v>
      </c>
      <c r="B772">
        <v>70</v>
      </c>
      <c r="C772" t="s">
        <v>383</v>
      </c>
      <c r="D772">
        <v>70.221000000000004</v>
      </c>
      <c r="E772" t="s">
        <v>770</v>
      </c>
    </row>
    <row r="773" spans="1:5" x14ac:dyDescent="0.2">
      <c r="A773" t="s">
        <v>84</v>
      </c>
      <c r="B773">
        <v>70</v>
      </c>
      <c r="C773" t="s">
        <v>383</v>
      </c>
      <c r="D773">
        <v>70.23</v>
      </c>
      <c r="E773" t="s">
        <v>771</v>
      </c>
    </row>
    <row r="774" spans="1:5" x14ac:dyDescent="0.2">
      <c r="A774" t="s">
        <v>84</v>
      </c>
      <c r="B774">
        <v>70</v>
      </c>
      <c r="C774" t="s">
        <v>383</v>
      </c>
      <c r="D774">
        <v>70.233000000000004</v>
      </c>
      <c r="E774" t="s">
        <v>772</v>
      </c>
    </row>
    <row r="775" spans="1:5" x14ac:dyDescent="0.2">
      <c r="A775" t="s">
        <v>84</v>
      </c>
      <c r="B775">
        <v>70</v>
      </c>
      <c r="C775" t="s">
        <v>383</v>
      </c>
      <c r="D775">
        <v>70.234999999999999</v>
      </c>
      <c r="E775" t="s">
        <v>773</v>
      </c>
    </row>
    <row r="776" spans="1:5" x14ac:dyDescent="0.2">
      <c r="A776" t="s">
        <v>84</v>
      </c>
      <c r="B776">
        <v>70</v>
      </c>
      <c r="C776" t="s">
        <v>383</v>
      </c>
      <c r="D776">
        <v>70.265000000000001</v>
      </c>
      <c r="E776" t="s">
        <v>774</v>
      </c>
    </row>
    <row r="777" spans="1:5" x14ac:dyDescent="0.2">
      <c r="A777" t="s">
        <v>84</v>
      </c>
      <c r="B777">
        <v>70</v>
      </c>
      <c r="C777" t="s">
        <v>383</v>
      </c>
      <c r="D777">
        <v>70.400000000000006</v>
      </c>
      <c r="E777" t="s">
        <v>105</v>
      </c>
    </row>
    <row r="778" spans="1:5" x14ac:dyDescent="0.2">
      <c r="A778" t="s">
        <v>84</v>
      </c>
      <c r="B778">
        <v>70</v>
      </c>
      <c r="C778" t="s">
        <v>383</v>
      </c>
      <c r="D778">
        <v>70.418000000000006</v>
      </c>
      <c r="E778" t="s">
        <v>775</v>
      </c>
    </row>
    <row r="779" spans="1:5" x14ac:dyDescent="0.2">
      <c r="A779" t="s">
        <v>84</v>
      </c>
      <c r="B779">
        <v>70</v>
      </c>
      <c r="C779" t="s">
        <v>383</v>
      </c>
      <c r="D779">
        <v>70.429000000000002</v>
      </c>
      <c r="E779" t="s">
        <v>776</v>
      </c>
    </row>
    <row r="780" spans="1:5" x14ac:dyDescent="0.2">
      <c r="A780" t="s">
        <v>84</v>
      </c>
      <c r="B780">
        <v>70</v>
      </c>
      <c r="C780" t="s">
        <v>383</v>
      </c>
      <c r="D780">
        <v>70.472999999999999</v>
      </c>
      <c r="E780" t="s">
        <v>777</v>
      </c>
    </row>
    <row r="781" spans="1:5" x14ac:dyDescent="0.2">
      <c r="A781" t="s">
        <v>84</v>
      </c>
      <c r="B781">
        <v>70</v>
      </c>
      <c r="C781" t="s">
        <v>383</v>
      </c>
      <c r="D781">
        <v>70.507999999999996</v>
      </c>
      <c r="E781" t="s">
        <v>778</v>
      </c>
    </row>
    <row r="782" spans="1:5" x14ac:dyDescent="0.2">
      <c r="A782" t="s">
        <v>84</v>
      </c>
      <c r="B782">
        <v>70</v>
      </c>
      <c r="C782" t="s">
        <v>383</v>
      </c>
      <c r="D782">
        <v>70.522999999999996</v>
      </c>
      <c r="E782" t="s">
        <v>779</v>
      </c>
    </row>
    <row r="783" spans="1:5" x14ac:dyDescent="0.2">
      <c r="A783" t="s">
        <v>84</v>
      </c>
      <c r="B783">
        <v>70</v>
      </c>
      <c r="C783" t="s">
        <v>383</v>
      </c>
      <c r="D783">
        <v>70.677999999999997</v>
      </c>
      <c r="E783" t="s">
        <v>780</v>
      </c>
    </row>
    <row r="784" spans="1:5" x14ac:dyDescent="0.2">
      <c r="A784" t="s">
        <v>84</v>
      </c>
      <c r="B784">
        <v>70</v>
      </c>
      <c r="C784" t="s">
        <v>383</v>
      </c>
      <c r="D784">
        <v>70.707999999999998</v>
      </c>
      <c r="E784" t="s">
        <v>781</v>
      </c>
    </row>
    <row r="785" spans="1:5" x14ac:dyDescent="0.2">
      <c r="A785" t="s">
        <v>84</v>
      </c>
      <c r="B785">
        <v>70</v>
      </c>
      <c r="C785" t="s">
        <v>383</v>
      </c>
      <c r="D785">
        <v>70.712999999999994</v>
      </c>
      <c r="E785" t="s">
        <v>782</v>
      </c>
    </row>
    <row r="786" spans="1:5" x14ac:dyDescent="0.2">
      <c r="A786" t="s">
        <v>84</v>
      </c>
      <c r="B786">
        <v>70</v>
      </c>
      <c r="C786" t="s">
        <v>383</v>
      </c>
      <c r="D786">
        <v>70.716999999999999</v>
      </c>
      <c r="E786" t="s">
        <v>136</v>
      </c>
    </row>
    <row r="787" spans="1:5" x14ac:dyDescent="0.2">
      <c r="A787" t="s">
        <v>84</v>
      </c>
      <c r="B787">
        <v>70</v>
      </c>
      <c r="C787" t="s">
        <v>383</v>
      </c>
      <c r="D787">
        <v>70.771000000000001</v>
      </c>
      <c r="E787" t="s">
        <v>383</v>
      </c>
    </row>
    <row r="788" spans="1:5" x14ac:dyDescent="0.2">
      <c r="A788" t="s">
        <v>84</v>
      </c>
      <c r="B788">
        <v>70</v>
      </c>
      <c r="C788" t="s">
        <v>383</v>
      </c>
      <c r="D788">
        <v>70.822999999999993</v>
      </c>
      <c r="E788" t="s">
        <v>783</v>
      </c>
    </row>
    <row r="789" spans="1:5" x14ac:dyDescent="0.2">
      <c r="A789" t="s">
        <v>343</v>
      </c>
      <c r="B789">
        <v>73</v>
      </c>
      <c r="C789" t="s">
        <v>784</v>
      </c>
      <c r="D789">
        <v>73.024000000000001</v>
      </c>
      <c r="E789" t="s">
        <v>785</v>
      </c>
    </row>
    <row r="790" spans="1:5" x14ac:dyDescent="0.2">
      <c r="A790" t="s">
        <v>343</v>
      </c>
      <c r="B790">
        <v>73</v>
      </c>
      <c r="C790" t="s">
        <v>784</v>
      </c>
      <c r="D790">
        <v>73.025999999999996</v>
      </c>
      <c r="E790" t="s">
        <v>786</v>
      </c>
    </row>
    <row r="791" spans="1:5" x14ac:dyDescent="0.2">
      <c r="A791" t="s">
        <v>343</v>
      </c>
      <c r="B791">
        <v>73</v>
      </c>
      <c r="C791" t="s">
        <v>784</v>
      </c>
      <c r="D791">
        <v>73.03</v>
      </c>
      <c r="E791" t="s">
        <v>787</v>
      </c>
    </row>
    <row r="792" spans="1:5" x14ac:dyDescent="0.2">
      <c r="A792" t="s">
        <v>343</v>
      </c>
      <c r="B792">
        <v>73</v>
      </c>
      <c r="C792" t="s">
        <v>784</v>
      </c>
      <c r="D792">
        <v>73.055000000000007</v>
      </c>
      <c r="E792" t="s">
        <v>788</v>
      </c>
    </row>
    <row r="793" spans="1:5" x14ac:dyDescent="0.2">
      <c r="A793" t="s">
        <v>343</v>
      </c>
      <c r="B793">
        <v>73</v>
      </c>
      <c r="C793" t="s">
        <v>784</v>
      </c>
      <c r="D793">
        <v>73.066999999999993</v>
      </c>
      <c r="E793" t="s">
        <v>789</v>
      </c>
    </row>
    <row r="794" spans="1:5" x14ac:dyDescent="0.2">
      <c r="A794" t="s">
        <v>343</v>
      </c>
      <c r="B794">
        <v>73</v>
      </c>
      <c r="C794" t="s">
        <v>784</v>
      </c>
      <c r="D794">
        <v>73.123999999999995</v>
      </c>
      <c r="E794" t="s">
        <v>790</v>
      </c>
    </row>
    <row r="795" spans="1:5" x14ac:dyDescent="0.2">
      <c r="A795" t="s">
        <v>343</v>
      </c>
      <c r="B795">
        <v>73</v>
      </c>
      <c r="C795" t="s">
        <v>784</v>
      </c>
      <c r="D795">
        <v>73.168000000000006</v>
      </c>
      <c r="E795" t="s">
        <v>791</v>
      </c>
    </row>
    <row r="796" spans="1:5" x14ac:dyDescent="0.2">
      <c r="A796" t="s">
        <v>343</v>
      </c>
      <c r="B796">
        <v>73</v>
      </c>
      <c r="C796" t="s">
        <v>784</v>
      </c>
      <c r="D796">
        <v>73.2</v>
      </c>
      <c r="E796" t="s">
        <v>792</v>
      </c>
    </row>
    <row r="797" spans="1:5" x14ac:dyDescent="0.2">
      <c r="A797" t="s">
        <v>343</v>
      </c>
      <c r="B797">
        <v>73</v>
      </c>
      <c r="C797" t="s">
        <v>784</v>
      </c>
      <c r="D797">
        <v>73.216999999999999</v>
      </c>
      <c r="E797" t="s">
        <v>793</v>
      </c>
    </row>
    <row r="798" spans="1:5" x14ac:dyDescent="0.2">
      <c r="A798" t="s">
        <v>343</v>
      </c>
      <c r="B798">
        <v>73</v>
      </c>
      <c r="C798" t="s">
        <v>784</v>
      </c>
      <c r="D798">
        <v>73.225999999999999</v>
      </c>
      <c r="E798" t="s">
        <v>794</v>
      </c>
    </row>
    <row r="799" spans="1:5" x14ac:dyDescent="0.2">
      <c r="A799" t="s">
        <v>343</v>
      </c>
      <c r="B799">
        <v>73</v>
      </c>
      <c r="C799" t="s">
        <v>784</v>
      </c>
      <c r="D799">
        <v>73.236000000000004</v>
      </c>
      <c r="E799" t="s">
        <v>795</v>
      </c>
    </row>
    <row r="800" spans="1:5" x14ac:dyDescent="0.2">
      <c r="A800" t="s">
        <v>343</v>
      </c>
      <c r="B800">
        <v>73</v>
      </c>
      <c r="C800" t="s">
        <v>784</v>
      </c>
      <c r="D800">
        <v>73.268000000000001</v>
      </c>
      <c r="E800" t="s">
        <v>796</v>
      </c>
    </row>
    <row r="801" spans="1:5" x14ac:dyDescent="0.2">
      <c r="A801" t="s">
        <v>343</v>
      </c>
      <c r="B801">
        <v>73</v>
      </c>
      <c r="C801" t="s">
        <v>784</v>
      </c>
      <c r="D801">
        <v>73.27</v>
      </c>
      <c r="E801" t="s">
        <v>797</v>
      </c>
    </row>
    <row r="802" spans="1:5" x14ac:dyDescent="0.2">
      <c r="A802" t="s">
        <v>343</v>
      </c>
      <c r="B802">
        <v>73</v>
      </c>
      <c r="C802" t="s">
        <v>784</v>
      </c>
      <c r="D802">
        <v>73.275000000000006</v>
      </c>
      <c r="E802" t="s">
        <v>798</v>
      </c>
    </row>
    <row r="803" spans="1:5" x14ac:dyDescent="0.2">
      <c r="A803" t="s">
        <v>343</v>
      </c>
      <c r="B803">
        <v>73</v>
      </c>
      <c r="C803" t="s">
        <v>784</v>
      </c>
      <c r="D803">
        <v>73.283000000000001</v>
      </c>
      <c r="E803" t="s">
        <v>799</v>
      </c>
    </row>
    <row r="804" spans="1:5" x14ac:dyDescent="0.2">
      <c r="A804" t="s">
        <v>343</v>
      </c>
      <c r="B804">
        <v>73</v>
      </c>
      <c r="C804" t="s">
        <v>784</v>
      </c>
      <c r="D804">
        <v>73.319000000000003</v>
      </c>
      <c r="E804" t="s">
        <v>800</v>
      </c>
    </row>
    <row r="805" spans="1:5" x14ac:dyDescent="0.2">
      <c r="A805" t="s">
        <v>343</v>
      </c>
      <c r="B805">
        <v>73</v>
      </c>
      <c r="C805" t="s">
        <v>784</v>
      </c>
      <c r="D805">
        <v>73.346999999999994</v>
      </c>
      <c r="E805" t="s">
        <v>801</v>
      </c>
    </row>
    <row r="806" spans="1:5" x14ac:dyDescent="0.2">
      <c r="A806" t="s">
        <v>343</v>
      </c>
      <c r="B806">
        <v>73</v>
      </c>
      <c r="C806" t="s">
        <v>784</v>
      </c>
      <c r="D806">
        <v>73.349000000000004</v>
      </c>
      <c r="E806" t="s">
        <v>802</v>
      </c>
    </row>
    <row r="807" spans="1:5" x14ac:dyDescent="0.2">
      <c r="A807" t="s">
        <v>343</v>
      </c>
      <c r="B807">
        <v>73</v>
      </c>
      <c r="C807" t="s">
        <v>784</v>
      </c>
      <c r="D807">
        <v>73.352000000000004</v>
      </c>
      <c r="E807" t="s">
        <v>803</v>
      </c>
    </row>
    <row r="808" spans="1:5" x14ac:dyDescent="0.2">
      <c r="A808" t="s">
        <v>343</v>
      </c>
      <c r="B808">
        <v>73</v>
      </c>
      <c r="C808" t="s">
        <v>784</v>
      </c>
      <c r="D808">
        <v>73.442999999999998</v>
      </c>
      <c r="E808" t="s">
        <v>804</v>
      </c>
    </row>
    <row r="809" spans="1:5" x14ac:dyDescent="0.2">
      <c r="A809" t="s">
        <v>343</v>
      </c>
      <c r="B809">
        <v>73</v>
      </c>
      <c r="C809" t="s">
        <v>784</v>
      </c>
      <c r="D809">
        <v>73.448999999999998</v>
      </c>
      <c r="E809" t="s">
        <v>805</v>
      </c>
    </row>
    <row r="810" spans="1:5" x14ac:dyDescent="0.2">
      <c r="A810" t="s">
        <v>343</v>
      </c>
      <c r="B810">
        <v>73</v>
      </c>
      <c r="C810" t="s">
        <v>784</v>
      </c>
      <c r="D810">
        <v>73.460999999999999</v>
      </c>
      <c r="E810" t="s">
        <v>806</v>
      </c>
    </row>
    <row r="811" spans="1:5" x14ac:dyDescent="0.2">
      <c r="A811" t="s">
        <v>343</v>
      </c>
      <c r="B811">
        <v>73</v>
      </c>
      <c r="C811" t="s">
        <v>784</v>
      </c>
      <c r="D811">
        <v>73.483000000000004</v>
      </c>
      <c r="E811" t="s">
        <v>807</v>
      </c>
    </row>
    <row r="812" spans="1:5" x14ac:dyDescent="0.2">
      <c r="A812" t="s">
        <v>343</v>
      </c>
      <c r="B812">
        <v>73</v>
      </c>
      <c r="C812" t="s">
        <v>784</v>
      </c>
      <c r="D812">
        <v>73.504000000000005</v>
      </c>
      <c r="E812" t="s">
        <v>808</v>
      </c>
    </row>
    <row r="813" spans="1:5" x14ac:dyDescent="0.2">
      <c r="A813" t="s">
        <v>343</v>
      </c>
      <c r="B813">
        <v>73</v>
      </c>
      <c r="C813" t="s">
        <v>784</v>
      </c>
      <c r="D813">
        <v>73.52</v>
      </c>
      <c r="E813" t="s">
        <v>809</v>
      </c>
    </row>
    <row r="814" spans="1:5" x14ac:dyDescent="0.2">
      <c r="A814" t="s">
        <v>343</v>
      </c>
      <c r="B814">
        <v>73</v>
      </c>
      <c r="C814" t="s">
        <v>784</v>
      </c>
      <c r="D814">
        <v>73.546999999999997</v>
      </c>
      <c r="E814" t="s">
        <v>810</v>
      </c>
    </row>
    <row r="815" spans="1:5" x14ac:dyDescent="0.2">
      <c r="A815" t="s">
        <v>343</v>
      </c>
      <c r="B815">
        <v>73</v>
      </c>
      <c r="C815" t="s">
        <v>784</v>
      </c>
      <c r="D815">
        <v>73.555000000000007</v>
      </c>
      <c r="E815" t="s">
        <v>811</v>
      </c>
    </row>
    <row r="816" spans="1:5" x14ac:dyDescent="0.2">
      <c r="A816" t="s">
        <v>343</v>
      </c>
      <c r="B816">
        <v>73</v>
      </c>
      <c r="C816" t="s">
        <v>784</v>
      </c>
      <c r="D816">
        <v>73.563000000000002</v>
      </c>
      <c r="E816" t="s">
        <v>812</v>
      </c>
    </row>
    <row r="817" spans="1:5" x14ac:dyDescent="0.2">
      <c r="A817" t="s">
        <v>343</v>
      </c>
      <c r="B817">
        <v>73</v>
      </c>
      <c r="C817" t="s">
        <v>784</v>
      </c>
      <c r="D817">
        <v>73.584999999999994</v>
      </c>
      <c r="E817" t="s">
        <v>813</v>
      </c>
    </row>
    <row r="818" spans="1:5" x14ac:dyDescent="0.2">
      <c r="A818" t="s">
        <v>343</v>
      </c>
      <c r="B818">
        <v>73</v>
      </c>
      <c r="C818" t="s">
        <v>784</v>
      </c>
      <c r="D818">
        <v>73.616</v>
      </c>
      <c r="E818" t="s">
        <v>814</v>
      </c>
    </row>
    <row r="819" spans="1:5" x14ac:dyDescent="0.2">
      <c r="A819" t="s">
        <v>343</v>
      </c>
      <c r="B819">
        <v>73</v>
      </c>
      <c r="C819" t="s">
        <v>784</v>
      </c>
      <c r="D819">
        <v>73.622</v>
      </c>
      <c r="E819" t="s">
        <v>815</v>
      </c>
    </row>
    <row r="820" spans="1:5" x14ac:dyDescent="0.2">
      <c r="A820" t="s">
        <v>343</v>
      </c>
      <c r="B820">
        <v>73</v>
      </c>
      <c r="C820" t="s">
        <v>784</v>
      </c>
      <c r="D820">
        <v>73.623999999999995</v>
      </c>
      <c r="E820" t="s">
        <v>816</v>
      </c>
    </row>
    <row r="821" spans="1:5" x14ac:dyDescent="0.2">
      <c r="A821" t="s">
        <v>343</v>
      </c>
      <c r="B821">
        <v>73</v>
      </c>
      <c r="C821" t="s">
        <v>784</v>
      </c>
      <c r="D821">
        <v>73.671000000000006</v>
      </c>
      <c r="E821" t="s">
        <v>817</v>
      </c>
    </row>
    <row r="822" spans="1:5" x14ac:dyDescent="0.2">
      <c r="A822" t="s">
        <v>343</v>
      </c>
      <c r="B822">
        <v>73</v>
      </c>
      <c r="C822" t="s">
        <v>784</v>
      </c>
      <c r="D822">
        <v>73.686000000000007</v>
      </c>
      <c r="E822" t="s">
        <v>818</v>
      </c>
    </row>
    <row r="823" spans="1:5" x14ac:dyDescent="0.2">
      <c r="A823" t="s">
        <v>343</v>
      </c>
      <c r="B823">
        <v>73</v>
      </c>
      <c r="C823" t="s">
        <v>784</v>
      </c>
      <c r="D823">
        <v>73.861000000000004</v>
      </c>
      <c r="E823" t="s">
        <v>819</v>
      </c>
    </row>
    <row r="824" spans="1:5" x14ac:dyDescent="0.2">
      <c r="A824" t="s">
        <v>343</v>
      </c>
      <c r="B824">
        <v>73</v>
      </c>
      <c r="C824" t="s">
        <v>784</v>
      </c>
      <c r="D824">
        <v>73.87</v>
      </c>
      <c r="E824" t="s">
        <v>820</v>
      </c>
    </row>
    <row r="825" spans="1:5" x14ac:dyDescent="0.2">
      <c r="A825" t="s">
        <v>343</v>
      </c>
      <c r="B825">
        <v>73</v>
      </c>
      <c r="C825" t="s">
        <v>784</v>
      </c>
      <c r="D825">
        <v>73.873000000000005</v>
      </c>
      <c r="E825" t="s">
        <v>821</v>
      </c>
    </row>
    <row r="826" spans="1:5" x14ac:dyDescent="0.2">
      <c r="A826" t="s">
        <v>145</v>
      </c>
      <c r="B826">
        <v>81</v>
      </c>
      <c r="C826" t="s">
        <v>16</v>
      </c>
      <c r="D826">
        <v>81.064999999999998</v>
      </c>
      <c r="E826" t="s">
        <v>24</v>
      </c>
    </row>
    <row r="827" spans="1:5" x14ac:dyDescent="0.2">
      <c r="A827" t="s">
        <v>145</v>
      </c>
      <c r="B827">
        <v>81</v>
      </c>
      <c r="C827" t="s">
        <v>16</v>
      </c>
      <c r="D827">
        <v>81.22</v>
      </c>
      <c r="E827" t="s">
        <v>25</v>
      </c>
    </row>
    <row r="828" spans="1:5" x14ac:dyDescent="0.2">
      <c r="A828" t="s">
        <v>145</v>
      </c>
      <c r="B828">
        <v>81</v>
      </c>
      <c r="C828" t="s">
        <v>16</v>
      </c>
      <c r="D828">
        <v>81.3</v>
      </c>
      <c r="E828" t="s">
        <v>26</v>
      </c>
    </row>
    <row r="829" spans="1:5" x14ac:dyDescent="0.2">
      <c r="A829" t="s">
        <v>145</v>
      </c>
      <c r="B829">
        <v>81</v>
      </c>
      <c r="C829" t="s">
        <v>16</v>
      </c>
      <c r="D829">
        <v>81.590999999999994</v>
      </c>
      <c r="E829" t="s">
        <v>27</v>
      </c>
    </row>
    <row r="830" spans="1:5" x14ac:dyDescent="0.2">
      <c r="A830" t="s">
        <v>145</v>
      </c>
      <c r="B830">
        <v>81</v>
      </c>
      <c r="C830" t="s">
        <v>16</v>
      </c>
      <c r="D830">
        <v>81.736000000000004</v>
      </c>
      <c r="E830" t="s">
        <v>28</v>
      </c>
    </row>
    <row r="831" spans="1:5" x14ac:dyDescent="0.2">
      <c r="A831" t="s">
        <v>145</v>
      </c>
      <c r="B831">
        <v>81</v>
      </c>
      <c r="C831" t="s">
        <v>16</v>
      </c>
      <c r="D831">
        <v>81.793999999999997</v>
      </c>
      <c r="E831" t="s">
        <v>29</v>
      </c>
    </row>
    <row r="832" spans="1:5" x14ac:dyDescent="0.2">
      <c r="A832" t="s">
        <v>145</v>
      </c>
      <c r="B832">
        <v>81</v>
      </c>
      <c r="C832" t="s">
        <v>16</v>
      </c>
      <c r="D832">
        <v>81.001000000000005</v>
      </c>
      <c r="E832" t="s">
        <v>16</v>
      </c>
    </row>
    <row r="833" spans="1:5" x14ac:dyDescent="0.2">
      <c r="A833" t="s">
        <v>145</v>
      </c>
      <c r="B833">
        <v>85</v>
      </c>
      <c r="C833" t="s">
        <v>13</v>
      </c>
      <c r="D833">
        <v>85.001000000000005</v>
      </c>
      <c r="E833" t="s">
        <v>822</v>
      </c>
    </row>
    <row r="834" spans="1:5" x14ac:dyDescent="0.2">
      <c r="A834" t="s">
        <v>145</v>
      </c>
      <c r="B834">
        <v>85</v>
      </c>
      <c r="C834" t="s">
        <v>13</v>
      </c>
      <c r="D834">
        <v>85.01</v>
      </c>
      <c r="E834" t="s">
        <v>823</v>
      </c>
    </row>
    <row r="835" spans="1:5" x14ac:dyDescent="0.2">
      <c r="A835" t="s">
        <v>145</v>
      </c>
      <c r="B835">
        <v>85</v>
      </c>
      <c r="C835" t="s">
        <v>13</v>
      </c>
      <c r="D835">
        <v>85.015000000000001</v>
      </c>
      <c r="E835" t="s">
        <v>824</v>
      </c>
    </row>
    <row r="836" spans="1:5" x14ac:dyDescent="0.2">
      <c r="A836" t="s">
        <v>145</v>
      </c>
      <c r="B836">
        <v>85</v>
      </c>
      <c r="C836" t="s">
        <v>13</v>
      </c>
      <c r="D836">
        <v>85.125</v>
      </c>
      <c r="E836" t="s">
        <v>825</v>
      </c>
    </row>
    <row r="837" spans="1:5" x14ac:dyDescent="0.2">
      <c r="A837" t="s">
        <v>145</v>
      </c>
      <c r="B837">
        <v>85</v>
      </c>
      <c r="C837" t="s">
        <v>13</v>
      </c>
      <c r="D837">
        <v>85.135999999999996</v>
      </c>
      <c r="E837" t="s">
        <v>826</v>
      </c>
    </row>
    <row r="838" spans="1:5" x14ac:dyDescent="0.2">
      <c r="A838" t="s">
        <v>145</v>
      </c>
      <c r="B838">
        <v>85</v>
      </c>
      <c r="C838" t="s">
        <v>13</v>
      </c>
      <c r="D838">
        <v>85.162000000000006</v>
      </c>
      <c r="E838" t="s">
        <v>827</v>
      </c>
    </row>
    <row r="839" spans="1:5" x14ac:dyDescent="0.2">
      <c r="A839" t="s">
        <v>145</v>
      </c>
      <c r="B839">
        <v>85</v>
      </c>
      <c r="C839" t="s">
        <v>13</v>
      </c>
      <c r="D839">
        <v>85.263000000000005</v>
      </c>
      <c r="E839" t="s">
        <v>828</v>
      </c>
    </row>
    <row r="840" spans="1:5" x14ac:dyDescent="0.2">
      <c r="A840" t="s">
        <v>145</v>
      </c>
      <c r="B840">
        <v>85</v>
      </c>
      <c r="C840" t="s">
        <v>13</v>
      </c>
      <c r="D840">
        <v>85.278999999999996</v>
      </c>
      <c r="E840" t="s">
        <v>829</v>
      </c>
    </row>
    <row r="841" spans="1:5" x14ac:dyDescent="0.2">
      <c r="A841" t="s">
        <v>145</v>
      </c>
      <c r="B841">
        <v>85</v>
      </c>
      <c r="C841" t="s">
        <v>13</v>
      </c>
      <c r="D841">
        <v>85.3</v>
      </c>
      <c r="E841" t="s">
        <v>125</v>
      </c>
    </row>
    <row r="842" spans="1:5" x14ac:dyDescent="0.2">
      <c r="A842" t="s">
        <v>145</v>
      </c>
      <c r="B842">
        <v>85</v>
      </c>
      <c r="C842" t="s">
        <v>13</v>
      </c>
      <c r="D842">
        <v>85.314999999999998</v>
      </c>
      <c r="E842" t="s">
        <v>830</v>
      </c>
    </row>
    <row r="843" spans="1:5" x14ac:dyDescent="0.2">
      <c r="A843" t="s">
        <v>145</v>
      </c>
      <c r="B843">
        <v>85</v>
      </c>
      <c r="C843" t="s">
        <v>13</v>
      </c>
      <c r="D843">
        <v>85.41</v>
      </c>
      <c r="E843" t="s">
        <v>831</v>
      </c>
    </row>
    <row r="844" spans="1:5" x14ac:dyDescent="0.2">
      <c r="A844" t="s">
        <v>145</v>
      </c>
      <c r="B844">
        <v>85</v>
      </c>
      <c r="C844" t="s">
        <v>13</v>
      </c>
      <c r="D844">
        <v>85.43</v>
      </c>
      <c r="E844" t="s">
        <v>832</v>
      </c>
    </row>
    <row r="845" spans="1:5" x14ac:dyDescent="0.2">
      <c r="A845" t="s">
        <v>145</v>
      </c>
      <c r="B845">
        <v>85</v>
      </c>
      <c r="C845" t="s">
        <v>13</v>
      </c>
      <c r="D845">
        <v>85.44</v>
      </c>
      <c r="E845" t="s">
        <v>212</v>
      </c>
    </row>
    <row r="846" spans="1:5" x14ac:dyDescent="0.2">
      <c r="A846" t="s">
        <v>343</v>
      </c>
      <c r="B846">
        <v>86</v>
      </c>
      <c r="C846" t="s">
        <v>833</v>
      </c>
      <c r="D846">
        <v>86.001000000000005</v>
      </c>
      <c r="E846" t="s">
        <v>834</v>
      </c>
    </row>
    <row r="847" spans="1:5" x14ac:dyDescent="0.2">
      <c r="A847" t="s">
        <v>343</v>
      </c>
      <c r="B847">
        <v>86</v>
      </c>
      <c r="C847" t="s">
        <v>833</v>
      </c>
      <c r="D847">
        <v>86.218999999999994</v>
      </c>
      <c r="E847" t="s">
        <v>644</v>
      </c>
    </row>
    <row r="848" spans="1:5" x14ac:dyDescent="0.2">
      <c r="A848" t="s">
        <v>343</v>
      </c>
      <c r="B848">
        <v>86</v>
      </c>
      <c r="C848" t="s">
        <v>833</v>
      </c>
      <c r="D848">
        <v>86.32</v>
      </c>
      <c r="E848" t="s">
        <v>835</v>
      </c>
    </row>
    <row r="849" spans="1:5" x14ac:dyDescent="0.2">
      <c r="A849" t="s">
        <v>343</v>
      </c>
      <c r="B849">
        <v>86</v>
      </c>
      <c r="C849" t="s">
        <v>833</v>
      </c>
      <c r="D849">
        <v>86.569000000000003</v>
      </c>
      <c r="E849" t="s">
        <v>836</v>
      </c>
    </row>
    <row r="850" spans="1:5" x14ac:dyDescent="0.2">
      <c r="A850" t="s">
        <v>343</v>
      </c>
      <c r="B850">
        <v>86</v>
      </c>
      <c r="C850" t="s">
        <v>833</v>
      </c>
      <c r="D850">
        <v>86.570999999999998</v>
      </c>
      <c r="E850" t="s">
        <v>837</v>
      </c>
    </row>
    <row r="851" spans="1:5" x14ac:dyDescent="0.2">
      <c r="A851" t="s">
        <v>343</v>
      </c>
      <c r="B851">
        <v>86</v>
      </c>
      <c r="C851" t="s">
        <v>833</v>
      </c>
      <c r="D851">
        <v>86.572999999999993</v>
      </c>
      <c r="E851" t="s">
        <v>838</v>
      </c>
    </row>
    <row r="852" spans="1:5" x14ac:dyDescent="0.2">
      <c r="A852" t="s">
        <v>343</v>
      </c>
      <c r="B852">
        <v>86</v>
      </c>
      <c r="C852" t="s">
        <v>833</v>
      </c>
      <c r="D852">
        <v>86.748999999999995</v>
      </c>
      <c r="E852" t="s">
        <v>839</v>
      </c>
    </row>
    <row r="853" spans="1:5" x14ac:dyDescent="0.2">
      <c r="A853" t="s">
        <v>343</v>
      </c>
      <c r="B853">
        <v>86</v>
      </c>
      <c r="C853" t="s">
        <v>833</v>
      </c>
      <c r="D853">
        <v>86.754999999999995</v>
      </c>
      <c r="E853" t="s">
        <v>130</v>
      </c>
    </row>
    <row r="854" spans="1:5" x14ac:dyDescent="0.2">
      <c r="A854" t="s">
        <v>343</v>
      </c>
      <c r="B854">
        <v>86</v>
      </c>
      <c r="C854" t="s">
        <v>833</v>
      </c>
      <c r="D854">
        <v>86.757000000000005</v>
      </c>
      <c r="E854" t="s">
        <v>758</v>
      </c>
    </row>
    <row r="855" spans="1:5" x14ac:dyDescent="0.2">
      <c r="A855" t="s">
        <v>343</v>
      </c>
      <c r="B855">
        <v>86</v>
      </c>
      <c r="C855" t="s">
        <v>833</v>
      </c>
      <c r="D855">
        <v>86.76</v>
      </c>
      <c r="E855" t="s">
        <v>840</v>
      </c>
    </row>
    <row r="856" spans="1:5" x14ac:dyDescent="0.2">
      <c r="A856" t="s">
        <v>343</v>
      </c>
      <c r="B856">
        <v>91</v>
      </c>
      <c r="C856" t="s">
        <v>841</v>
      </c>
      <c r="D856">
        <v>91.001000000000005</v>
      </c>
      <c r="E856" t="s">
        <v>842</v>
      </c>
    </row>
    <row r="857" spans="1:5" x14ac:dyDescent="0.2">
      <c r="A857" t="s">
        <v>343</v>
      </c>
      <c r="B857">
        <v>91</v>
      </c>
      <c r="C857" t="s">
        <v>841</v>
      </c>
      <c r="D857">
        <v>91.263000000000005</v>
      </c>
      <c r="E857" t="s">
        <v>843</v>
      </c>
    </row>
    <row r="858" spans="1:5" x14ac:dyDescent="0.2">
      <c r="A858" t="s">
        <v>343</v>
      </c>
      <c r="B858">
        <v>91</v>
      </c>
      <c r="C858" t="s">
        <v>841</v>
      </c>
      <c r="D858">
        <v>91.405000000000001</v>
      </c>
      <c r="E858" t="s">
        <v>844</v>
      </c>
    </row>
    <row r="859" spans="1:5" x14ac:dyDescent="0.2">
      <c r="A859" t="s">
        <v>343</v>
      </c>
      <c r="B859">
        <v>91</v>
      </c>
      <c r="C859" t="s">
        <v>841</v>
      </c>
      <c r="D859">
        <v>91.406999999999996</v>
      </c>
      <c r="E859" t="s">
        <v>845</v>
      </c>
    </row>
    <row r="860" spans="1:5" x14ac:dyDescent="0.2">
      <c r="A860" t="s">
        <v>343</v>
      </c>
      <c r="B860">
        <v>91</v>
      </c>
      <c r="C860" t="s">
        <v>841</v>
      </c>
      <c r="D860">
        <v>91.43</v>
      </c>
      <c r="E860" t="s">
        <v>255</v>
      </c>
    </row>
    <row r="861" spans="1:5" x14ac:dyDescent="0.2">
      <c r="A861" t="s">
        <v>343</v>
      </c>
      <c r="B861">
        <v>91</v>
      </c>
      <c r="C861" t="s">
        <v>841</v>
      </c>
      <c r="D861">
        <v>91.536000000000001</v>
      </c>
      <c r="E861" t="s">
        <v>846</v>
      </c>
    </row>
    <row r="862" spans="1:5" x14ac:dyDescent="0.2">
      <c r="A862" t="s">
        <v>343</v>
      </c>
      <c r="B862">
        <v>91</v>
      </c>
      <c r="C862" t="s">
        <v>841</v>
      </c>
      <c r="D862">
        <v>91.54</v>
      </c>
      <c r="E862" t="s">
        <v>847</v>
      </c>
    </row>
    <row r="863" spans="1:5" x14ac:dyDescent="0.2">
      <c r="A863" t="s">
        <v>343</v>
      </c>
      <c r="B863">
        <v>91</v>
      </c>
      <c r="C863" t="s">
        <v>841</v>
      </c>
      <c r="D863">
        <v>91.668999999999997</v>
      </c>
      <c r="E863" t="s">
        <v>848</v>
      </c>
    </row>
    <row r="864" spans="1:5" x14ac:dyDescent="0.2">
      <c r="A864" t="s">
        <v>343</v>
      </c>
      <c r="B864">
        <v>91</v>
      </c>
      <c r="C864" t="s">
        <v>841</v>
      </c>
      <c r="D864">
        <v>91.798000000000002</v>
      </c>
      <c r="E864" t="s">
        <v>849</v>
      </c>
    </row>
    <row r="865" spans="1:5" x14ac:dyDescent="0.2">
      <c r="A865" t="s">
        <v>145</v>
      </c>
      <c r="B865">
        <v>94</v>
      </c>
      <c r="C865" t="s">
        <v>850</v>
      </c>
      <c r="D865">
        <v>94.001000000000005</v>
      </c>
      <c r="E865" t="s">
        <v>851</v>
      </c>
    </row>
    <row r="866" spans="1:5" x14ac:dyDescent="0.2">
      <c r="A866" t="s">
        <v>145</v>
      </c>
      <c r="B866">
        <v>94</v>
      </c>
      <c r="C866" t="s">
        <v>850</v>
      </c>
      <c r="D866">
        <v>94.343000000000004</v>
      </c>
      <c r="E866" t="s">
        <v>852</v>
      </c>
    </row>
    <row r="867" spans="1:5" x14ac:dyDescent="0.2">
      <c r="A867" t="s">
        <v>145</v>
      </c>
      <c r="B867">
        <v>94</v>
      </c>
      <c r="C867" t="s">
        <v>850</v>
      </c>
      <c r="D867">
        <v>94.662999999999997</v>
      </c>
      <c r="E867" t="s">
        <v>853</v>
      </c>
    </row>
    <row r="868" spans="1:5" x14ac:dyDescent="0.2">
      <c r="A868" t="s">
        <v>145</v>
      </c>
      <c r="B868">
        <v>94</v>
      </c>
      <c r="C868" t="s">
        <v>850</v>
      </c>
      <c r="D868">
        <v>94.882999999999996</v>
      </c>
      <c r="E868" t="s">
        <v>854</v>
      </c>
    </row>
    <row r="869" spans="1:5" x14ac:dyDescent="0.2">
      <c r="A869" t="s">
        <v>145</v>
      </c>
      <c r="B869">
        <v>94</v>
      </c>
      <c r="C869" t="s">
        <v>850</v>
      </c>
      <c r="D869">
        <v>94.884</v>
      </c>
      <c r="E869" t="s">
        <v>855</v>
      </c>
    </row>
    <row r="870" spans="1:5" x14ac:dyDescent="0.2">
      <c r="A870" t="s">
        <v>145</v>
      </c>
      <c r="B870">
        <v>94</v>
      </c>
      <c r="C870" t="s">
        <v>850</v>
      </c>
      <c r="D870">
        <v>94.885000000000005</v>
      </c>
      <c r="E870" t="s">
        <v>856</v>
      </c>
    </row>
    <row r="871" spans="1:5" x14ac:dyDescent="0.2">
      <c r="A871" t="s">
        <v>145</v>
      </c>
      <c r="B871">
        <v>94</v>
      </c>
      <c r="C871" t="s">
        <v>850</v>
      </c>
      <c r="D871">
        <v>94.885999999999996</v>
      </c>
      <c r="E871" t="s">
        <v>857</v>
      </c>
    </row>
    <row r="872" spans="1:5" x14ac:dyDescent="0.2">
      <c r="A872" t="s">
        <v>145</v>
      </c>
      <c r="B872">
        <v>94</v>
      </c>
      <c r="C872" t="s">
        <v>850</v>
      </c>
      <c r="D872">
        <v>94.887</v>
      </c>
      <c r="E872" t="s">
        <v>858</v>
      </c>
    </row>
    <row r="873" spans="1:5" x14ac:dyDescent="0.2">
      <c r="A873" t="s">
        <v>145</v>
      </c>
      <c r="B873">
        <v>94</v>
      </c>
      <c r="C873" t="s">
        <v>850</v>
      </c>
      <c r="D873">
        <v>94.888000000000005</v>
      </c>
      <c r="E873" t="s">
        <v>859</v>
      </c>
    </row>
    <row r="874" spans="1:5" x14ac:dyDescent="0.2">
      <c r="A874" t="s">
        <v>145</v>
      </c>
      <c r="B874">
        <v>99</v>
      </c>
      <c r="C874" t="s">
        <v>15</v>
      </c>
      <c r="D874">
        <v>99.001000000000005</v>
      </c>
      <c r="E874" t="s">
        <v>860</v>
      </c>
    </row>
    <row r="875" spans="1:5" x14ac:dyDescent="0.2">
      <c r="A875" t="s">
        <v>145</v>
      </c>
      <c r="B875">
        <v>99</v>
      </c>
      <c r="C875" t="s">
        <v>15</v>
      </c>
      <c r="D875">
        <v>99.524000000000001</v>
      </c>
      <c r="E875" t="s">
        <v>861</v>
      </c>
    </row>
    <row r="876" spans="1:5" x14ac:dyDescent="0.2">
      <c r="A876" t="s">
        <v>145</v>
      </c>
      <c r="B876">
        <v>99</v>
      </c>
      <c r="C876" t="s">
        <v>15</v>
      </c>
      <c r="D876">
        <v>99.623999999999995</v>
      </c>
      <c r="E876" t="s">
        <v>862</v>
      </c>
    </row>
    <row r="877" spans="1:5" x14ac:dyDescent="0.2">
      <c r="A877" t="s">
        <v>145</v>
      </c>
      <c r="B877">
        <v>99</v>
      </c>
      <c r="C877" t="s">
        <v>15</v>
      </c>
      <c r="D877">
        <v>99.772999999999996</v>
      </c>
      <c r="E877" t="s">
        <v>863</v>
      </c>
    </row>
    <row r="878" spans="1:5" x14ac:dyDescent="0.2">
      <c r="A878" t="s">
        <v>343</v>
      </c>
      <c r="B878">
        <v>18</v>
      </c>
      <c r="C878" t="s">
        <v>344</v>
      </c>
      <c r="D878">
        <v>18.61</v>
      </c>
      <c r="E878" t="s">
        <v>864</v>
      </c>
    </row>
    <row r="879" spans="1:5" x14ac:dyDescent="0.2">
      <c r="A879" t="s">
        <v>145</v>
      </c>
      <c r="B879">
        <v>50</v>
      </c>
      <c r="C879" t="s">
        <v>14</v>
      </c>
      <c r="D879">
        <v>50.11</v>
      </c>
      <c r="E879" t="s">
        <v>865</v>
      </c>
    </row>
    <row r="880" spans="1:5" x14ac:dyDescent="0.2">
      <c r="A880" t="s">
        <v>45</v>
      </c>
      <c r="B880">
        <v>68</v>
      </c>
      <c r="C880" t="s">
        <v>132</v>
      </c>
      <c r="D880">
        <v>68.524000000000001</v>
      </c>
      <c r="E880" t="s">
        <v>866</v>
      </c>
    </row>
    <row r="881" spans="1:5" x14ac:dyDescent="0.2">
      <c r="A881" t="s">
        <v>45</v>
      </c>
      <c r="B881">
        <v>25</v>
      </c>
      <c r="C881" t="s">
        <v>436</v>
      </c>
      <c r="D881">
        <v>25.661999999999999</v>
      </c>
      <c r="E881" t="s">
        <v>867</v>
      </c>
    </row>
    <row r="882" spans="1:5" x14ac:dyDescent="0.2">
      <c r="A882" t="s">
        <v>84</v>
      </c>
      <c r="B882">
        <v>8</v>
      </c>
      <c r="C882" t="s">
        <v>164</v>
      </c>
      <c r="D882">
        <v>8.3719999999999999</v>
      </c>
      <c r="E882" t="s">
        <v>868</v>
      </c>
    </row>
    <row r="883" spans="1:5" x14ac:dyDescent="0.2">
      <c r="A883" t="s">
        <v>145</v>
      </c>
      <c r="B883">
        <v>50</v>
      </c>
      <c r="C883" t="s">
        <v>14</v>
      </c>
      <c r="D883">
        <v>50.286999999999999</v>
      </c>
      <c r="E883" t="s">
        <v>869</v>
      </c>
    </row>
    <row r="884" spans="1:5" x14ac:dyDescent="0.2">
      <c r="A884" t="s">
        <v>145</v>
      </c>
      <c r="B884">
        <v>85</v>
      </c>
      <c r="C884" t="s">
        <v>13</v>
      </c>
      <c r="D884">
        <v>85.325000000000003</v>
      </c>
      <c r="E884" t="s">
        <v>870</v>
      </c>
    </row>
    <row r="885" spans="1:5" x14ac:dyDescent="0.2">
      <c r="A885" t="s">
        <v>90</v>
      </c>
      <c r="B885">
        <v>27</v>
      </c>
      <c r="C885" t="s">
        <v>91</v>
      </c>
      <c r="D885">
        <v>27.25</v>
      </c>
      <c r="E885" t="s">
        <v>871</v>
      </c>
    </row>
    <row r="886" spans="1:5" x14ac:dyDescent="0.2">
      <c r="A886" t="s">
        <v>45</v>
      </c>
      <c r="B886">
        <v>25</v>
      </c>
      <c r="C886" t="s">
        <v>436</v>
      </c>
      <c r="D886">
        <v>25.843</v>
      </c>
      <c r="E886" t="s">
        <v>872</v>
      </c>
    </row>
    <row r="887" spans="1:5" x14ac:dyDescent="0.2">
      <c r="A887" t="s">
        <v>84</v>
      </c>
      <c r="B887">
        <v>13</v>
      </c>
      <c r="C887" t="s">
        <v>181</v>
      </c>
      <c r="D887">
        <v>13.074</v>
      </c>
      <c r="E887" t="s">
        <v>873</v>
      </c>
    </row>
    <row r="888" spans="1:5" x14ac:dyDescent="0.2">
      <c r="A888" t="s">
        <v>45</v>
      </c>
      <c r="B888">
        <v>15</v>
      </c>
      <c r="C888" t="s">
        <v>46</v>
      </c>
      <c r="D888">
        <v>15.816000000000001</v>
      </c>
      <c r="E888" t="s">
        <v>874</v>
      </c>
    </row>
    <row r="889" spans="1:5" x14ac:dyDescent="0.2">
      <c r="A889" t="s">
        <v>84</v>
      </c>
      <c r="B889">
        <v>13</v>
      </c>
      <c r="C889" t="s">
        <v>181</v>
      </c>
      <c r="D889">
        <v>13.688000000000001</v>
      </c>
      <c r="E889" t="s">
        <v>875</v>
      </c>
    </row>
    <row r="890" spans="1:5" x14ac:dyDescent="0.2">
      <c r="A890" t="s">
        <v>90</v>
      </c>
      <c r="B890">
        <v>27</v>
      </c>
      <c r="C890" t="s">
        <v>91</v>
      </c>
      <c r="D890">
        <v>27.135000000000002</v>
      </c>
      <c r="E890" t="s">
        <v>876</v>
      </c>
    </row>
    <row r="891" spans="1:5" x14ac:dyDescent="0.2">
      <c r="A891" t="s">
        <v>45</v>
      </c>
      <c r="B891">
        <v>15</v>
      </c>
      <c r="C891" t="s">
        <v>46</v>
      </c>
      <c r="D891">
        <v>15.407</v>
      </c>
      <c r="E891" t="s">
        <v>877</v>
      </c>
    </row>
    <row r="892" spans="1:5" x14ac:dyDescent="0.2">
      <c r="A892" t="s">
        <v>84</v>
      </c>
      <c r="B892">
        <v>47</v>
      </c>
      <c r="C892" t="s">
        <v>597</v>
      </c>
      <c r="D892">
        <v>47.692</v>
      </c>
      <c r="E892" t="s">
        <v>878</v>
      </c>
    </row>
    <row r="893" spans="1:5" x14ac:dyDescent="0.2">
      <c r="A893" t="s">
        <v>45</v>
      </c>
      <c r="B893">
        <v>15</v>
      </c>
      <c r="C893" t="s">
        <v>46</v>
      </c>
      <c r="D893">
        <v>15.537000000000001</v>
      </c>
      <c r="E893" t="s">
        <v>879</v>
      </c>
    </row>
    <row r="894" spans="1:5" x14ac:dyDescent="0.2">
      <c r="A894" t="s">
        <v>84</v>
      </c>
      <c r="B894">
        <v>13</v>
      </c>
      <c r="C894" t="s">
        <v>181</v>
      </c>
      <c r="D894">
        <v>13.3</v>
      </c>
      <c r="E894" t="s">
        <v>880</v>
      </c>
    </row>
    <row r="895" spans="1:5" x14ac:dyDescent="0.2">
      <c r="A895" t="s">
        <v>84</v>
      </c>
      <c r="B895">
        <v>47</v>
      </c>
      <c r="C895" t="s">
        <v>597</v>
      </c>
      <c r="D895">
        <v>47.66</v>
      </c>
      <c r="E895" t="s">
        <v>881</v>
      </c>
    </row>
    <row r="896" spans="1:5" x14ac:dyDescent="0.2">
      <c r="A896" t="s">
        <v>145</v>
      </c>
      <c r="B896">
        <v>95</v>
      </c>
      <c r="C896" t="s">
        <v>17</v>
      </c>
      <c r="D896">
        <v>95.015000000000001</v>
      </c>
      <c r="E896" t="s">
        <v>186</v>
      </c>
    </row>
    <row r="897" spans="1:5" x14ac:dyDescent="0.2">
      <c r="A897" t="s">
        <v>84</v>
      </c>
      <c r="B897">
        <v>20</v>
      </c>
      <c r="C897" t="s">
        <v>389</v>
      </c>
      <c r="D897">
        <v>20.614000000000001</v>
      </c>
      <c r="E897" t="s">
        <v>882</v>
      </c>
    </row>
    <row r="898" spans="1:5" x14ac:dyDescent="0.2">
      <c r="A898" t="s">
        <v>33</v>
      </c>
      <c r="B898">
        <v>5</v>
      </c>
      <c r="C898" t="s">
        <v>34</v>
      </c>
      <c r="D898">
        <v>5.665</v>
      </c>
      <c r="E898" t="s">
        <v>883</v>
      </c>
    </row>
    <row r="899" spans="1:5" x14ac:dyDescent="0.2">
      <c r="A899" t="s">
        <v>145</v>
      </c>
      <c r="B899">
        <v>95</v>
      </c>
      <c r="C899" t="s">
        <v>17</v>
      </c>
      <c r="D899">
        <v>95.001000000000005</v>
      </c>
      <c r="E899" t="s">
        <v>884</v>
      </c>
    </row>
    <row r="900" spans="1:5" x14ac:dyDescent="0.2">
      <c r="A900" t="s">
        <v>45</v>
      </c>
      <c r="B900">
        <v>15</v>
      </c>
      <c r="C900" t="s">
        <v>46</v>
      </c>
      <c r="D900">
        <v>15.693</v>
      </c>
      <c r="E900" t="s">
        <v>885</v>
      </c>
    </row>
    <row r="901" spans="1:5" x14ac:dyDescent="0.2">
      <c r="A901" t="s">
        <v>90</v>
      </c>
      <c r="B901">
        <v>19</v>
      </c>
      <c r="C901" t="s">
        <v>354</v>
      </c>
      <c r="D901">
        <v>19.698</v>
      </c>
      <c r="E901" t="s">
        <v>886</v>
      </c>
    </row>
    <row r="902" spans="1:5" x14ac:dyDescent="0.2">
      <c r="A902" t="s">
        <v>145</v>
      </c>
      <c r="B902">
        <v>95</v>
      </c>
      <c r="C902" t="s">
        <v>17</v>
      </c>
      <c r="D902">
        <v>95.2</v>
      </c>
      <c r="E902" t="s">
        <v>258</v>
      </c>
    </row>
    <row r="903" spans="1:5" x14ac:dyDescent="0.2">
      <c r="A903" t="s">
        <v>33</v>
      </c>
      <c r="B903">
        <v>5</v>
      </c>
      <c r="C903" t="s">
        <v>34</v>
      </c>
      <c r="D903">
        <v>5.0419999999999998</v>
      </c>
      <c r="E903" t="s">
        <v>887</v>
      </c>
    </row>
    <row r="904" spans="1:5" x14ac:dyDescent="0.2">
      <c r="A904" t="s">
        <v>145</v>
      </c>
      <c r="B904">
        <v>50</v>
      </c>
      <c r="C904" t="s">
        <v>14</v>
      </c>
      <c r="D904">
        <v>50.68</v>
      </c>
      <c r="E904" t="s">
        <v>888</v>
      </c>
    </row>
    <row r="905" spans="1:5" x14ac:dyDescent="0.2">
      <c r="A905" t="s">
        <v>84</v>
      </c>
      <c r="B905">
        <v>8</v>
      </c>
      <c r="C905" t="s">
        <v>164</v>
      </c>
      <c r="D905">
        <v>8.52</v>
      </c>
      <c r="E905" t="s">
        <v>889</v>
      </c>
    </row>
    <row r="906" spans="1:5" x14ac:dyDescent="0.2">
      <c r="A906" t="s">
        <v>33</v>
      </c>
      <c r="B906">
        <v>5</v>
      </c>
      <c r="C906" t="s">
        <v>34</v>
      </c>
      <c r="D906">
        <v>5.6859999999999999</v>
      </c>
      <c r="E906" t="s">
        <v>890</v>
      </c>
    </row>
    <row r="907" spans="1:5" x14ac:dyDescent="0.2">
      <c r="A907" t="s">
        <v>33</v>
      </c>
      <c r="B907">
        <v>5</v>
      </c>
      <c r="C907" t="s">
        <v>34</v>
      </c>
      <c r="D907">
        <v>5.6470000000000002</v>
      </c>
      <c r="E907" t="s">
        <v>891</v>
      </c>
    </row>
    <row r="908" spans="1:5" x14ac:dyDescent="0.2">
      <c r="A908" t="s">
        <v>343</v>
      </c>
      <c r="B908">
        <v>73</v>
      </c>
      <c r="C908" t="s">
        <v>784</v>
      </c>
      <c r="D908">
        <v>73.853999999999999</v>
      </c>
      <c r="E908" t="s">
        <v>892</v>
      </c>
    </row>
    <row r="909" spans="1:5" x14ac:dyDescent="0.2">
      <c r="A909" t="s">
        <v>45</v>
      </c>
      <c r="B909">
        <v>68</v>
      </c>
      <c r="C909" t="s">
        <v>132</v>
      </c>
      <c r="D909">
        <v>68.688999999999993</v>
      </c>
      <c r="E909" t="s">
        <v>893</v>
      </c>
    </row>
    <row r="910" spans="1:5" x14ac:dyDescent="0.2">
      <c r="A910" t="s">
        <v>45</v>
      </c>
      <c r="B910">
        <v>68</v>
      </c>
      <c r="C910" t="s">
        <v>132</v>
      </c>
      <c r="D910">
        <v>68.683999999999997</v>
      </c>
      <c r="E910" t="s">
        <v>894</v>
      </c>
    </row>
    <row r="911" spans="1:5" x14ac:dyDescent="0.2">
      <c r="A911" t="s">
        <v>84</v>
      </c>
      <c r="B911">
        <v>88</v>
      </c>
      <c r="C911" t="s">
        <v>895</v>
      </c>
      <c r="D911">
        <v>88.563999999999993</v>
      </c>
      <c r="E911" t="s">
        <v>674</v>
      </c>
    </row>
    <row r="912" spans="1:5" x14ac:dyDescent="0.2">
      <c r="A912" t="s">
        <v>33</v>
      </c>
      <c r="B912">
        <v>66</v>
      </c>
      <c r="C912" t="s">
        <v>335</v>
      </c>
      <c r="D912">
        <v>66.682000000000002</v>
      </c>
      <c r="E912" t="s">
        <v>896</v>
      </c>
    </row>
    <row r="913" spans="1:5" x14ac:dyDescent="0.2">
      <c r="A913" t="s">
        <v>45</v>
      </c>
      <c r="B913">
        <v>25</v>
      </c>
      <c r="C913" t="s">
        <v>436</v>
      </c>
      <c r="D913">
        <v>25.327999999999999</v>
      </c>
      <c r="E913" t="s">
        <v>897</v>
      </c>
    </row>
    <row r="914" spans="1:5" x14ac:dyDescent="0.2">
      <c r="A914" t="s">
        <v>343</v>
      </c>
      <c r="B914">
        <v>18</v>
      </c>
      <c r="C914" t="s">
        <v>344</v>
      </c>
      <c r="D914">
        <v>18.094000000000001</v>
      </c>
      <c r="E914" t="s">
        <v>898</v>
      </c>
    </row>
    <row r="915" spans="1:5" x14ac:dyDescent="0.2">
      <c r="A915" t="s">
        <v>145</v>
      </c>
      <c r="B915">
        <v>85</v>
      </c>
      <c r="C915" t="s">
        <v>13</v>
      </c>
      <c r="D915">
        <v>85.25</v>
      </c>
      <c r="E915" t="s">
        <v>899</v>
      </c>
    </row>
    <row r="916" spans="1:5" x14ac:dyDescent="0.2">
      <c r="A916" t="s">
        <v>45</v>
      </c>
      <c r="B916">
        <v>68</v>
      </c>
      <c r="C916" t="s">
        <v>132</v>
      </c>
      <c r="D916">
        <v>68.72</v>
      </c>
      <c r="E916" t="s">
        <v>900</v>
      </c>
    </row>
    <row r="917" spans="1:5" x14ac:dyDescent="0.2">
      <c r="A917" t="s">
        <v>45</v>
      </c>
      <c r="B917">
        <v>15</v>
      </c>
      <c r="C917" t="s">
        <v>46</v>
      </c>
      <c r="D917">
        <v>15.680999999999999</v>
      </c>
      <c r="E917" t="s">
        <v>901</v>
      </c>
    </row>
    <row r="918" spans="1:5" x14ac:dyDescent="0.2">
      <c r="A918" t="s">
        <v>84</v>
      </c>
      <c r="B918">
        <v>44</v>
      </c>
      <c r="C918" t="s">
        <v>586</v>
      </c>
      <c r="D918">
        <v>44.42</v>
      </c>
      <c r="E918" t="s">
        <v>902</v>
      </c>
    </row>
    <row r="919" spans="1:5" x14ac:dyDescent="0.2">
      <c r="A919" t="s">
        <v>84</v>
      </c>
      <c r="B919">
        <v>20</v>
      </c>
      <c r="C919" t="s">
        <v>389</v>
      </c>
      <c r="D919">
        <v>20.399999999999999</v>
      </c>
      <c r="E919" t="s">
        <v>903</v>
      </c>
    </row>
    <row r="920" spans="1:5" x14ac:dyDescent="0.2">
      <c r="A920" t="s">
        <v>84</v>
      </c>
      <c r="B920">
        <v>70</v>
      </c>
      <c r="C920" t="s">
        <v>383</v>
      </c>
      <c r="D920">
        <v>70.742000000000004</v>
      </c>
      <c r="E920" t="s">
        <v>904</v>
      </c>
    </row>
    <row r="921" spans="1:5" x14ac:dyDescent="0.2">
      <c r="A921" t="s">
        <v>45</v>
      </c>
      <c r="B921">
        <v>15</v>
      </c>
      <c r="C921" t="s">
        <v>46</v>
      </c>
      <c r="D921">
        <v>15.667</v>
      </c>
      <c r="E921" t="s">
        <v>870</v>
      </c>
    </row>
    <row r="922" spans="1:5" x14ac:dyDescent="0.2">
      <c r="A922" t="s">
        <v>84</v>
      </c>
      <c r="B922">
        <v>13</v>
      </c>
      <c r="C922" t="s">
        <v>181</v>
      </c>
      <c r="D922">
        <v>13.244</v>
      </c>
      <c r="E922" t="s">
        <v>905</v>
      </c>
    </row>
    <row r="923" spans="1:5" x14ac:dyDescent="0.2">
      <c r="A923" t="s">
        <v>90</v>
      </c>
      <c r="B923">
        <v>27</v>
      </c>
      <c r="C923" t="s">
        <v>91</v>
      </c>
      <c r="D923">
        <v>27.245000000000001</v>
      </c>
      <c r="E923" t="s">
        <v>906</v>
      </c>
    </row>
    <row r="924" spans="1:5" x14ac:dyDescent="0.2">
      <c r="A924" t="s">
        <v>84</v>
      </c>
      <c r="B924">
        <v>70</v>
      </c>
      <c r="C924" t="s">
        <v>383</v>
      </c>
      <c r="D924">
        <v>70.701999999999998</v>
      </c>
      <c r="E924" t="s">
        <v>907</v>
      </c>
    </row>
    <row r="925" spans="1:5" x14ac:dyDescent="0.2">
      <c r="A925" t="s">
        <v>84</v>
      </c>
      <c r="B925">
        <v>47</v>
      </c>
      <c r="C925" t="s">
        <v>597</v>
      </c>
      <c r="D925">
        <v>47.545000000000002</v>
      </c>
      <c r="E925" t="s">
        <v>908</v>
      </c>
    </row>
    <row r="926" spans="1:5" x14ac:dyDescent="0.2">
      <c r="A926" t="s">
        <v>33</v>
      </c>
      <c r="B926">
        <v>5</v>
      </c>
      <c r="C926" t="s">
        <v>34</v>
      </c>
      <c r="D926">
        <v>5.8730000000000002</v>
      </c>
      <c r="E926" t="s">
        <v>909</v>
      </c>
    </row>
    <row r="927" spans="1:5" x14ac:dyDescent="0.2">
      <c r="A927" t="s">
        <v>84</v>
      </c>
      <c r="B927">
        <v>13</v>
      </c>
      <c r="C927" t="s">
        <v>181</v>
      </c>
      <c r="D927">
        <v>13.667</v>
      </c>
      <c r="E927" t="s">
        <v>910</v>
      </c>
    </row>
    <row r="928" spans="1:5" x14ac:dyDescent="0.2">
      <c r="A928" t="s">
        <v>84</v>
      </c>
      <c r="B928">
        <v>13</v>
      </c>
      <c r="C928" t="s">
        <v>181</v>
      </c>
      <c r="D928">
        <v>13.03</v>
      </c>
      <c r="E928" t="s">
        <v>911</v>
      </c>
    </row>
    <row r="929" spans="1:5" x14ac:dyDescent="0.2">
      <c r="A929" t="s">
        <v>343</v>
      </c>
      <c r="B929">
        <v>73</v>
      </c>
      <c r="C929" t="s">
        <v>784</v>
      </c>
      <c r="D929">
        <v>73.147999999999996</v>
      </c>
      <c r="E929" t="s">
        <v>912</v>
      </c>
    </row>
    <row r="930" spans="1:5" x14ac:dyDescent="0.2">
      <c r="A930" t="s">
        <v>45</v>
      </c>
      <c r="B930">
        <v>25</v>
      </c>
      <c r="C930" t="s">
        <v>436</v>
      </c>
      <c r="D930">
        <v>25.645</v>
      </c>
      <c r="E930" t="s">
        <v>913</v>
      </c>
    </row>
    <row r="931" spans="1:5" x14ac:dyDescent="0.2">
      <c r="A931" t="s">
        <v>45</v>
      </c>
      <c r="B931">
        <v>68</v>
      </c>
      <c r="C931" t="s">
        <v>132</v>
      </c>
      <c r="D931">
        <v>68.655000000000001</v>
      </c>
      <c r="E931" t="s">
        <v>914</v>
      </c>
    </row>
    <row r="932" spans="1:5" x14ac:dyDescent="0.2">
      <c r="A932" t="s">
        <v>145</v>
      </c>
      <c r="B932">
        <v>95</v>
      </c>
      <c r="C932" t="s">
        <v>17</v>
      </c>
      <c r="D932">
        <v>95.025000000000006</v>
      </c>
      <c r="E932" t="s">
        <v>915</v>
      </c>
    </row>
    <row r="933" spans="1:5" x14ac:dyDescent="0.2">
      <c r="A933" t="s">
        <v>84</v>
      </c>
      <c r="B933">
        <v>23</v>
      </c>
      <c r="C933" t="s">
        <v>85</v>
      </c>
      <c r="D933">
        <v>23.681999999999999</v>
      </c>
      <c r="E933" t="s">
        <v>916</v>
      </c>
    </row>
    <row r="934" spans="1:5" x14ac:dyDescent="0.2">
      <c r="A934" t="s">
        <v>90</v>
      </c>
      <c r="B934">
        <v>52</v>
      </c>
      <c r="C934" t="s">
        <v>112</v>
      </c>
      <c r="D934">
        <v>52.694000000000003</v>
      </c>
      <c r="E934" t="s">
        <v>917</v>
      </c>
    </row>
    <row r="935" spans="1:5" x14ac:dyDescent="0.2">
      <c r="A935" t="s">
        <v>84</v>
      </c>
      <c r="B935">
        <v>8</v>
      </c>
      <c r="C935" t="s">
        <v>164</v>
      </c>
      <c r="D935">
        <v>8.1370000000000005</v>
      </c>
      <c r="E935" t="s">
        <v>918</v>
      </c>
    </row>
    <row r="936" spans="1:5" x14ac:dyDescent="0.2">
      <c r="A936" t="s">
        <v>145</v>
      </c>
      <c r="B936">
        <v>50</v>
      </c>
      <c r="C936" t="s">
        <v>14</v>
      </c>
      <c r="D936">
        <v>50.683</v>
      </c>
      <c r="E936" t="s">
        <v>919</v>
      </c>
    </row>
    <row r="937" spans="1:5" x14ac:dyDescent="0.2">
      <c r="A937" t="s">
        <v>33</v>
      </c>
      <c r="B937">
        <v>5</v>
      </c>
      <c r="C937" t="s">
        <v>34</v>
      </c>
      <c r="D937">
        <v>5.6580000000000004</v>
      </c>
      <c r="E937" t="s">
        <v>920</v>
      </c>
    </row>
    <row r="938" spans="1:5" x14ac:dyDescent="0.2">
      <c r="A938" t="s">
        <v>343</v>
      </c>
      <c r="B938">
        <v>18</v>
      </c>
      <c r="C938" t="s">
        <v>344</v>
      </c>
      <c r="D938">
        <v>18.149999999999999</v>
      </c>
      <c r="E938" t="s">
        <v>921</v>
      </c>
    </row>
    <row r="939" spans="1:5" x14ac:dyDescent="0.2">
      <c r="A939" t="s">
        <v>90</v>
      </c>
      <c r="B939">
        <v>27</v>
      </c>
      <c r="C939" t="s">
        <v>91</v>
      </c>
      <c r="D939">
        <v>27.66</v>
      </c>
      <c r="E939" t="s">
        <v>922</v>
      </c>
    </row>
    <row r="940" spans="1:5" x14ac:dyDescent="0.2">
      <c r="A940" t="s">
        <v>45</v>
      </c>
      <c r="B940">
        <v>25</v>
      </c>
      <c r="C940" t="s">
        <v>436</v>
      </c>
      <c r="D940">
        <v>25.001000000000001</v>
      </c>
      <c r="E940" t="s">
        <v>923</v>
      </c>
    </row>
    <row r="941" spans="1:5" x14ac:dyDescent="0.2">
      <c r="A941" t="s">
        <v>84</v>
      </c>
      <c r="B941">
        <v>13</v>
      </c>
      <c r="C941" t="s">
        <v>181</v>
      </c>
      <c r="D941">
        <v>13.654999999999999</v>
      </c>
      <c r="E941" t="s">
        <v>924</v>
      </c>
    </row>
    <row r="942" spans="1:5" x14ac:dyDescent="0.2">
      <c r="A942" t="s">
        <v>343</v>
      </c>
      <c r="B942">
        <v>41</v>
      </c>
      <c r="C942" t="s">
        <v>552</v>
      </c>
      <c r="D942">
        <v>41.667999999999999</v>
      </c>
      <c r="E942" t="s">
        <v>925</v>
      </c>
    </row>
    <row r="943" spans="1:5" x14ac:dyDescent="0.2">
      <c r="A943" t="s">
        <v>90</v>
      </c>
      <c r="B943">
        <v>52</v>
      </c>
      <c r="C943" t="s">
        <v>112</v>
      </c>
      <c r="D943">
        <v>52.258000000000003</v>
      </c>
      <c r="E943" t="s">
        <v>926</v>
      </c>
    </row>
    <row r="944" spans="1:5" x14ac:dyDescent="0.2">
      <c r="A944" t="s">
        <v>84</v>
      </c>
      <c r="B944">
        <v>88</v>
      </c>
      <c r="C944" t="s">
        <v>895</v>
      </c>
      <c r="D944">
        <v>88.001000000000005</v>
      </c>
      <c r="E944" t="s">
        <v>755</v>
      </c>
    </row>
    <row r="945" spans="1:5" x14ac:dyDescent="0.2">
      <c r="A945" t="s">
        <v>45</v>
      </c>
      <c r="B945">
        <v>15</v>
      </c>
      <c r="C945" t="s">
        <v>46</v>
      </c>
      <c r="D945">
        <v>15.664</v>
      </c>
      <c r="E945" t="s">
        <v>927</v>
      </c>
    </row>
    <row r="946" spans="1:5" x14ac:dyDescent="0.2">
      <c r="A946" t="s">
        <v>343</v>
      </c>
      <c r="B946">
        <v>86</v>
      </c>
      <c r="C946" t="s">
        <v>833</v>
      </c>
      <c r="D946">
        <v>86.864999999999995</v>
      </c>
      <c r="E946" t="s">
        <v>928</v>
      </c>
    </row>
    <row r="947" spans="1:5" x14ac:dyDescent="0.2">
      <c r="A947" t="s">
        <v>84</v>
      </c>
      <c r="B947">
        <v>13</v>
      </c>
      <c r="C947" t="s">
        <v>181</v>
      </c>
      <c r="D947">
        <v>13.67</v>
      </c>
      <c r="E947" t="s">
        <v>901</v>
      </c>
    </row>
    <row r="948" spans="1:5" x14ac:dyDescent="0.2">
      <c r="A948" t="s">
        <v>84</v>
      </c>
      <c r="B948">
        <v>70</v>
      </c>
      <c r="C948" t="s">
        <v>383</v>
      </c>
      <c r="D948">
        <v>70.819999999999993</v>
      </c>
      <c r="E948" t="s">
        <v>929</v>
      </c>
    </row>
    <row r="949" spans="1:5" x14ac:dyDescent="0.2">
      <c r="A949" t="s">
        <v>45</v>
      </c>
      <c r="B949">
        <v>11</v>
      </c>
      <c r="C949" t="s">
        <v>930</v>
      </c>
      <c r="D949">
        <v>11.000999999999999</v>
      </c>
      <c r="E949" t="s">
        <v>930</v>
      </c>
    </row>
    <row r="950" spans="1:5" x14ac:dyDescent="0.2">
      <c r="A950" t="s">
        <v>45</v>
      </c>
      <c r="B950">
        <v>25</v>
      </c>
      <c r="C950" t="s">
        <v>436</v>
      </c>
      <c r="D950">
        <v>25.154</v>
      </c>
      <c r="E950" t="s">
        <v>931</v>
      </c>
    </row>
    <row r="951" spans="1:5" x14ac:dyDescent="0.2">
      <c r="A951" t="s">
        <v>84</v>
      </c>
      <c r="B951">
        <v>23</v>
      </c>
      <c r="C951" t="s">
        <v>85</v>
      </c>
      <c r="D951">
        <v>23.189</v>
      </c>
      <c r="E951" t="s">
        <v>932</v>
      </c>
    </row>
    <row r="952" spans="1:5" x14ac:dyDescent="0.2">
      <c r="A952" t="s">
        <v>33</v>
      </c>
      <c r="B952">
        <v>5</v>
      </c>
      <c r="C952" t="s">
        <v>34</v>
      </c>
      <c r="D952">
        <v>5.6589999999999998</v>
      </c>
      <c r="E952" t="s">
        <v>933</v>
      </c>
    </row>
    <row r="953" spans="1:5" x14ac:dyDescent="0.2">
      <c r="A953" t="s">
        <v>84</v>
      </c>
      <c r="B953">
        <v>44</v>
      </c>
      <c r="C953" t="s">
        <v>586</v>
      </c>
      <c r="D953">
        <v>44.65</v>
      </c>
      <c r="E953" t="s">
        <v>934</v>
      </c>
    </row>
    <row r="954" spans="1:5" x14ac:dyDescent="0.2">
      <c r="A954" t="s">
        <v>45</v>
      </c>
      <c r="B954">
        <v>68</v>
      </c>
      <c r="C954" t="s">
        <v>132</v>
      </c>
      <c r="D954">
        <v>68.234999999999999</v>
      </c>
      <c r="E954" t="s">
        <v>935</v>
      </c>
    </row>
    <row r="955" spans="1:5" x14ac:dyDescent="0.2">
      <c r="A955" t="s">
        <v>33</v>
      </c>
      <c r="B955">
        <v>5</v>
      </c>
      <c r="C955" t="s">
        <v>34</v>
      </c>
      <c r="D955">
        <v>5.1479999999999997</v>
      </c>
      <c r="E955" t="s">
        <v>936</v>
      </c>
    </row>
    <row r="956" spans="1:5" x14ac:dyDescent="0.2">
      <c r="A956" t="s">
        <v>33</v>
      </c>
      <c r="B956">
        <v>66</v>
      </c>
      <c r="C956" t="s">
        <v>335</v>
      </c>
      <c r="D956">
        <v>66.087999999999994</v>
      </c>
      <c r="E956" t="s">
        <v>937</v>
      </c>
    </row>
    <row r="957" spans="1:5" x14ac:dyDescent="0.2">
      <c r="A957" t="s">
        <v>90</v>
      </c>
      <c r="B957">
        <v>27</v>
      </c>
      <c r="C957" t="s">
        <v>91</v>
      </c>
      <c r="D957">
        <v>27.085999999999999</v>
      </c>
      <c r="E957" t="s">
        <v>938</v>
      </c>
    </row>
    <row r="958" spans="1:5" x14ac:dyDescent="0.2">
      <c r="A958" t="s">
        <v>45</v>
      </c>
      <c r="B958">
        <v>68</v>
      </c>
      <c r="C958" t="s">
        <v>132</v>
      </c>
      <c r="D958">
        <v>68.855000000000004</v>
      </c>
      <c r="E958" t="s">
        <v>939</v>
      </c>
    </row>
    <row r="959" spans="1:5" x14ac:dyDescent="0.2">
      <c r="A959" t="s">
        <v>343</v>
      </c>
      <c r="B959">
        <v>73</v>
      </c>
      <c r="C959" t="s">
        <v>784</v>
      </c>
      <c r="D959">
        <v>73.677999999999997</v>
      </c>
      <c r="E959" t="s">
        <v>135</v>
      </c>
    </row>
    <row r="960" spans="1:5" x14ac:dyDescent="0.2">
      <c r="A960" t="s">
        <v>45</v>
      </c>
      <c r="B960">
        <v>15</v>
      </c>
      <c r="C960" t="s">
        <v>46</v>
      </c>
      <c r="D960">
        <v>15.676</v>
      </c>
      <c r="E960" t="s">
        <v>940</v>
      </c>
    </row>
    <row r="961" spans="1:5" x14ac:dyDescent="0.2">
      <c r="A961" t="s">
        <v>343</v>
      </c>
      <c r="B961">
        <v>73</v>
      </c>
      <c r="C961" t="s">
        <v>784</v>
      </c>
      <c r="D961">
        <v>73.674999999999997</v>
      </c>
      <c r="E961" t="s">
        <v>941</v>
      </c>
    </row>
    <row r="962" spans="1:5" x14ac:dyDescent="0.2">
      <c r="A962" t="s">
        <v>45</v>
      </c>
      <c r="B962">
        <v>68</v>
      </c>
      <c r="C962" t="s">
        <v>132</v>
      </c>
      <c r="D962">
        <v>68.673000000000002</v>
      </c>
      <c r="E962" t="s">
        <v>942</v>
      </c>
    </row>
    <row r="963" spans="1:5" x14ac:dyDescent="0.2">
      <c r="A963" t="s">
        <v>45</v>
      </c>
      <c r="B963">
        <v>25</v>
      </c>
      <c r="C963" t="s">
        <v>436</v>
      </c>
      <c r="D963">
        <v>25.861999999999998</v>
      </c>
      <c r="E963" t="s">
        <v>943</v>
      </c>
    </row>
    <row r="964" spans="1:5" x14ac:dyDescent="0.2">
      <c r="A964" t="s">
        <v>84</v>
      </c>
      <c r="B964">
        <v>23</v>
      </c>
      <c r="C964" t="s">
        <v>85</v>
      </c>
      <c r="D964">
        <v>23.678000000000001</v>
      </c>
      <c r="E964" t="s">
        <v>944</v>
      </c>
    </row>
    <row r="965" spans="1:5" x14ac:dyDescent="0.2">
      <c r="A965" t="s">
        <v>343</v>
      </c>
      <c r="B965">
        <v>91</v>
      </c>
      <c r="C965" t="s">
        <v>841</v>
      </c>
      <c r="D965">
        <v>91.53</v>
      </c>
      <c r="E965" t="s">
        <v>945</v>
      </c>
    </row>
    <row r="966" spans="1:5" x14ac:dyDescent="0.2">
      <c r="A966" t="s">
        <v>45</v>
      </c>
      <c r="B966">
        <v>68</v>
      </c>
      <c r="C966" t="s">
        <v>132</v>
      </c>
      <c r="D966">
        <v>68.343999999999994</v>
      </c>
      <c r="E966" t="s">
        <v>946</v>
      </c>
    </row>
    <row r="967" spans="1:5" x14ac:dyDescent="0.2">
      <c r="A967" t="s">
        <v>84</v>
      </c>
      <c r="B967">
        <v>13</v>
      </c>
      <c r="C967" t="s">
        <v>181</v>
      </c>
      <c r="D967">
        <v>13.654</v>
      </c>
      <c r="E967" t="s">
        <v>947</v>
      </c>
    </row>
    <row r="968" spans="1:5" x14ac:dyDescent="0.2">
      <c r="A968" t="s">
        <v>90</v>
      </c>
      <c r="B968">
        <v>19</v>
      </c>
      <c r="C968" t="s">
        <v>354</v>
      </c>
      <c r="D968">
        <v>19.693000000000001</v>
      </c>
      <c r="E968" t="s">
        <v>948</v>
      </c>
    </row>
    <row r="969" spans="1:5" x14ac:dyDescent="0.2">
      <c r="A969" t="s">
        <v>33</v>
      </c>
      <c r="B969">
        <v>5</v>
      </c>
      <c r="C969" t="s">
        <v>34</v>
      </c>
      <c r="D969">
        <v>5.649</v>
      </c>
      <c r="E969" t="s">
        <v>944</v>
      </c>
    </row>
    <row r="970" spans="1:5" x14ac:dyDescent="0.2">
      <c r="A970" t="s">
        <v>45</v>
      </c>
      <c r="B970">
        <v>15</v>
      </c>
      <c r="C970" t="s">
        <v>46</v>
      </c>
      <c r="D970">
        <v>15.837</v>
      </c>
      <c r="E970" t="s">
        <v>949</v>
      </c>
    </row>
    <row r="971" spans="1:5" x14ac:dyDescent="0.2">
      <c r="A971" t="s">
        <v>45</v>
      </c>
      <c r="B971">
        <v>54</v>
      </c>
      <c r="C971" t="s">
        <v>950</v>
      </c>
      <c r="D971">
        <v>54.743000000000002</v>
      </c>
      <c r="E971" t="s">
        <v>951</v>
      </c>
    </row>
    <row r="972" spans="1:5" x14ac:dyDescent="0.2">
      <c r="A972" t="s">
        <v>45</v>
      </c>
      <c r="B972">
        <v>54</v>
      </c>
      <c r="C972" t="s">
        <v>950</v>
      </c>
      <c r="D972">
        <v>54.125</v>
      </c>
      <c r="E972" t="s">
        <v>952</v>
      </c>
    </row>
    <row r="973" spans="1:5" x14ac:dyDescent="0.2">
      <c r="A973" t="s">
        <v>90</v>
      </c>
      <c r="B973">
        <v>76</v>
      </c>
      <c r="C973" t="s">
        <v>953</v>
      </c>
      <c r="D973">
        <v>76.25</v>
      </c>
      <c r="E973" t="s">
        <v>954</v>
      </c>
    </row>
    <row r="974" spans="1:5" x14ac:dyDescent="0.2">
      <c r="A974" t="s">
        <v>45</v>
      </c>
      <c r="B974">
        <v>54</v>
      </c>
      <c r="C974" t="s">
        <v>950</v>
      </c>
      <c r="D974">
        <v>54.82</v>
      </c>
      <c r="E974" t="s">
        <v>151</v>
      </c>
    </row>
    <row r="975" spans="1:5" x14ac:dyDescent="0.2">
      <c r="A975" t="s">
        <v>90</v>
      </c>
      <c r="B975">
        <v>76</v>
      </c>
      <c r="C975" t="s">
        <v>953</v>
      </c>
      <c r="D975">
        <v>76.622</v>
      </c>
      <c r="E975" t="s">
        <v>955</v>
      </c>
    </row>
    <row r="976" spans="1:5" x14ac:dyDescent="0.2">
      <c r="A976" t="s">
        <v>45</v>
      </c>
      <c r="B976">
        <v>54</v>
      </c>
      <c r="C976" t="s">
        <v>950</v>
      </c>
      <c r="D976">
        <v>54.48</v>
      </c>
      <c r="E976" t="s">
        <v>956</v>
      </c>
    </row>
    <row r="977" spans="1:5" x14ac:dyDescent="0.2">
      <c r="A977" t="s">
        <v>90</v>
      </c>
      <c r="B977">
        <v>76</v>
      </c>
      <c r="C977" t="s">
        <v>953</v>
      </c>
      <c r="D977">
        <v>76.054000000000002</v>
      </c>
      <c r="E977" t="s">
        <v>51</v>
      </c>
    </row>
    <row r="978" spans="1:5" x14ac:dyDescent="0.2">
      <c r="A978" t="s">
        <v>45</v>
      </c>
      <c r="B978">
        <v>54</v>
      </c>
      <c r="C978" t="s">
        <v>950</v>
      </c>
      <c r="D978">
        <v>54.261000000000003</v>
      </c>
      <c r="E978" t="s">
        <v>957</v>
      </c>
    </row>
    <row r="979" spans="1:5" x14ac:dyDescent="0.2">
      <c r="A979" t="s">
        <v>45</v>
      </c>
      <c r="B979">
        <v>54</v>
      </c>
      <c r="C979" t="s">
        <v>950</v>
      </c>
      <c r="D979">
        <v>54.66</v>
      </c>
      <c r="E979" t="s">
        <v>958</v>
      </c>
    </row>
    <row r="980" spans="1:5" x14ac:dyDescent="0.2">
      <c r="A980" t="s">
        <v>90</v>
      </c>
      <c r="B980">
        <v>76</v>
      </c>
      <c r="C980" t="s">
        <v>953</v>
      </c>
      <c r="D980">
        <v>76.736000000000004</v>
      </c>
      <c r="E980" t="s">
        <v>959</v>
      </c>
    </row>
    <row r="981" spans="1:5" x14ac:dyDescent="0.2">
      <c r="A981" t="s">
        <v>90</v>
      </c>
      <c r="B981">
        <v>76</v>
      </c>
      <c r="C981" t="s">
        <v>953</v>
      </c>
      <c r="D981">
        <v>76.894999999999996</v>
      </c>
      <c r="E981" t="s">
        <v>960</v>
      </c>
    </row>
    <row r="982" spans="1:5" x14ac:dyDescent="0.2">
      <c r="A982" t="s">
        <v>45</v>
      </c>
      <c r="B982">
        <v>54</v>
      </c>
      <c r="C982" t="s">
        <v>950</v>
      </c>
      <c r="D982">
        <v>54.222999999999999</v>
      </c>
      <c r="E982" t="s">
        <v>961</v>
      </c>
    </row>
    <row r="983" spans="1:5" x14ac:dyDescent="0.2">
      <c r="A983" t="s">
        <v>90</v>
      </c>
      <c r="B983">
        <v>76</v>
      </c>
      <c r="C983" t="s">
        <v>953</v>
      </c>
      <c r="D983">
        <v>76.248000000000005</v>
      </c>
      <c r="E983" t="s">
        <v>962</v>
      </c>
    </row>
    <row r="984" spans="1:5" x14ac:dyDescent="0.2">
      <c r="A984" t="s">
        <v>90</v>
      </c>
      <c r="B984">
        <v>76</v>
      </c>
      <c r="C984" t="s">
        <v>953</v>
      </c>
      <c r="D984">
        <v>76.147000000000006</v>
      </c>
      <c r="E984" t="s">
        <v>963</v>
      </c>
    </row>
    <row r="985" spans="1:5" x14ac:dyDescent="0.2">
      <c r="A985" t="s">
        <v>90</v>
      </c>
      <c r="B985">
        <v>76</v>
      </c>
      <c r="C985" t="s">
        <v>953</v>
      </c>
      <c r="D985">
        <v>76.122</v>
      </c>
      <c r="E985" t="s">
        <v>964</v>
      </c>
    </row>
    <row r="986" spans="1:5" x14ac:dyDescent="0.2">
      <c r="A986" t="s">
        <v>45</v>
      </c>
      <c r="B986">
        <v>54</v>
      </c>
      <c r="C986" t="s">
        <v>950</v>
      </c>
      <c r="D986">
        <v>54.552999999999997</v>
      </c>
      <c r="E986" t="s">
        <v>848</v>
      </c>
    </row>
    <row r="987" spans="1:5" x14ac:dyDescent="0.2">
      <c r="A987" t="s">
        <v>45</v>
      </c>
      <c r="B987">
        <v>54</v>
      </c>
      <c r="C987" t="s">
        <v>950</v>
      </c>
      <c r="D987">
        <v>54.313000000000002</v>
      </c>
      <c r="E987" t="s">
        <v>965</v>
      </c>
    </row>
    <row r="988" spans="1:5" x14ac:dyDescent="0.2">
      <c r="A988" t="s">
        <v>90</v>
      </c>
      <c r="B988">
        <v>76</v>
      </c>
      <c r="C988" t="s">
        <v>953</v>
      </c>
      <c r="D988">
        <v>76.245999999999995</v>
      </c>
      <c r="E988" t="s">
        <v>966</v>
      </c>
    </row>
    <row r="989" spans="1:5" x14ac:dyDescent="0.2">
      <c r="A989" t="s">
        <v>45</v>
      </c>
      <c r="B989">
        <v>54</v>
      </c>
      <c r="C989" t="s">
        <v>950</v>
      </c>
      <c r="D989">
        <v>54.25</v>
      </c>
      <c r="E989" t="s">
        <v>967</v>
      </c>
    </row>
    <row r="990" spans="1:5" x14ac:dyDescent="0.2">
      <c r="A990" t="s">
        <v>90</v>
      </c>
      <c r="B990">
        <v>76</v>
      </c>
      <c r="C990" t="s">
        <v>953</v>
      </c>
      <c r="D990">
        <v>76.400000000000006</v>
      </c>
      <c r="E990" t="s">
        <v>105</v>
      </c>
    </row>
    <row r="991" spans="1:5" x14ac:dyDescent="0.2">
      <c r="A991" t="s">
        <v>90</v>
      </c>
      <c r="B991">
        <v>76</v>
      </c>
      <c r="C991" t="s">
        <v>953</v>
      </c>
      <c r="D991">
        <v>76.605999999999995</v>
      </c>
      <c r="E991" t="s">
        <v>636</v>
      </c>
    </row>
    <row r="992" spans="1:5" x14ac:dyDescent="0.2">
      <c r="A992" t="s">
        <v>45</v>
      </c>
      <c r="B992">
        <v>54</v>
      </c>
      <c r="C992" t="s">
        <v>950</v>
      </c>
      <c r="D992">
        <v>54.8</v>
      </c>
      <c r="E992" t="s">
        <v>968</v>
      </c>
    </row>
    <row r="993" spans="1:5" x14ac:dyDescent="0.2">
      <c r="A993" t="s">
        <v>90</v>
      </c>
      <c r="B993">
        <v>76</v>
      </c>
      <c r="C993" t="s">
        <v>953</v>
      </c>
      <c r="D993">
        <v>76.233000000000004</v>
      </c>
      <c r="E993" t="s">
        <v>969</v>
      </c>
    </row>
    <row r="994" spans="1:5" x14ac:dyDescent="0.2">
      <c r="A994" t="s">
        <v>45</v>
      </c>
      <c r="B994">
        <v>54</v>
      </c>
      <c r="C994" t="s">
        <v>950</v>
      </c>
      <c r="D994">
        <v>54.051000000000002</v>
      </c>
      <c r="E994" t="s">
        <v>970</v>
      </c>
    </row>
    <row r="995" spans="1:5" x14ac:dyDescent="0.2">
      <c r="A995" t="s">
        <v>90</v>
      </c>
      <c r="B995">
        <v>76</v>
      </c>
      <c r="C995" t="s">
        <v>953</v>
      </c>
      <c r="D995">
        <v>76.317999999999998</v>
      </c>
      <c r="E995" t="s">
        <v>971</v>
      </c>
    </row>
    <row r="996" spans="1:5" x14ac:dyDescent="0.2">
      <c r="A996" t="s">
        <v>45</v>
      </c>
      <c r="B996">
        <v>54</v>
      </c>
      <c r="C996" t="s">
        <v>950</v>
      </c>
      <c r="D996">
        <v>54.417999999999999</v>
      </c>
      <c r="E996" t="s">
        <v>972</v>
      </c>
    </row>
    <row r="997" spans="1:5" x14ac:dyDescent="0.2">
      <c r="A997" t="s">
        <v>90</v>
      </c>
      <c r="B997">
        <v>76</v>
      </c>
      <c r="C997" t="s">
        <v>953</v>
      </c>
      <c r="D997">
        <v>76.040999999999997</v>
      </c>
      <c r="E997" t="s">
        <v>973</v>
      </c>
    </row>
    <row r="998" spans="1:5" x14ac:dyDescent="0.2">
      <c r="A998" t="s">
        <v>45</v>
      </c>
      <c r="B998">
        <v>54</v>
      </c>
      <c r="C998" t="s">
        <v>950</v>
      </c>
      <c r="D998">
        <v>54.098999999999997</v>
      </c>
      <c r="E998" t="s">
        <v>974</v>
      </c>
    </row>
    <row r="999" spans="1:5" x14ac:dyDescent="0.2">
      <c r="A999" t="s">
        <v>90</v>
      </c>
      <c r="B999">
        <v>76</v>
      </c>
      <c r="C999" t="s">
        <v>953</v>
      </c>
      <c r="D999">
        <v>76.113</v>
      </c>
      <c r="E999" t="s">
        <v>975</v>
      </c>
    </row>
    <row r="1000" spans="1:5" x14ac:dyDescent="0.2">
      <c r="A1000" t="s">
        <v>45</v>
      </c>
      <c r="B1000">
        <v>54</v>
      </c>
      <c r="C1000" t="s">
        <v>950</v>
      </c>
      <c r="D1000">
        <v>54.206000000000003</v>
      </c>
      <c r="E1000" t="s">
        <v>976</v>
      </c>
    </row>
    <row r="1001" spans="1:5" x14ac:dyDescent="0.2">
      <c r="A1001" t="s">
        <v>45</v>
      </c>
      <c r="B1001">
        <v>54</v>
      </c>
      <c r="C1001" t="s">
        <v>950</v>
      </c>
      <c r="D1001">
        <v>54.344000000000001</v>
      </c>
      <c r="E1001" t="s">
        <v>977</v>
      </c>
    </row>
    <row r="1002" spans="1:5" x14ac:dyDescent="0.2">
      <c r="A1002" t="s">
        <v>90</v>
      </c>
      <c r="B1002">
        <v>76</v>
      </c>
      <c r="C1002" t="s">
        <v>953</v>
      </c>
      <c r="D1002">
        <v>76.403000000000006</v>
      </c>
      <c r="E1002" t="s">
        <v>255</v>
      </c>
    </row>
    <row r="1003" spans="1:5" x14ac:dyDescent="0.2">
      <c r="A1003" t="s">
        <v>45</v>
      </c>
      <c r="B1003">
        <v>54</v>
      </c>
      <c r="C1003" t="s">
        <v>950</v>
      </c>
      <c r="D1003">
        <v>54.347000000000001</v>
      </c>
      <c r="E1003" t="s">
        <v>978</v>
      </c>
    </row>
    <row r="1004" spans="1:5" x14ac:dyDescent="0.2">
      <c r="A1004" t="s">
        <v>90</v>
      </c>
      <c r="B1004">
        <v>76</v>
      </c>
      <c r="C1004" t="s">
        <v>953</v>
      </c>
      <c r="D1004">
        <v>76.305999999999997</v>
      </c>
      <c r="E1004" t="s">
        <v>979</v>
      </c>
    </row>
    <row r="1005" spans="1:5" x14ac:dyDescent="0.2">
      <c r="A1005" t="s">
        <v>90</v>
      </c>
      <c r="B1005">
        <v>76</v>
      </c>
      <c r="C1005" t="s">
        <v>953</v>
      </c>
      <c r="D1005">
        <v>76.891999999999996</v>
      </c>
      <c r="E1005" t="s">
        <v>980</v>
      </c>
    </row>
    <row r="1006" spans="1:5" x14ac:dyDescent="0.2">
      <c r="A1006" t="s">
        <v>90</v>
      </c>
      <c r="B1006">
        <v>76</v>
      </c>
      <c r="C1006" t="s">
        <v>953</v>
      </c>
      <c r="D1006">
        <v>76.497</v>
      </c>
      <c r="E1006" t="s">
        <v>981</v>
      </c>
    </row>
    <row r="1007" spans="1:5" x14ac:dyDescent="0.2">
      <c r="A1007" t="s">
        <v>45</v>
      </c>
      <c r="B1007">
        <v>54</v>
      </c>
      <c r="C1007" t="s">
        <v>950</v>
      </c>
      <c r="D1007">
        <v>54.81</v>
      </c>
      <c r="E1007" t="s">
        <v>982</v>
      </c>
    </row>
    <row r="1008" spans="1:5" x14ac:dyDescent="0.2">
      <c r="A1008" t="s">
        <v>45</v>
      </c>
      <c r="B1008">
        <v>54</v>
      </c>
      <c r="C1008" t="s">
        <v>950</v>
      </c>
      <c r="D1008">
        <v>54.673000000000002</v>
      </c>
      <c r="E1008" t="s">
        <v>501</v>
      </c>
    </row>
    <row r="1009" spans="1:5" x14ac:dyDescent="0.2">
      <c r="A1009" t="s">
        <v>45</v>
      </c>
      <c r="B1009">
        <v>54</v>
      </c>
      <c r="C1009" t="s">
        <v>950</v>
      </c>
      <c r="D1009">
        <v>54.67</v>
      </c>
      <c r="E1009" t="s">
        <v>983</v>
      </c>
    </row>
    <row r="1010" spans="1:5" x14ac:dyDescent="0.2">
      <c r="A1010" t="s">
        <v>90</v>
      </c>
      <c r="B1010">
        <v>76</v>
      </c>
      <c r="C1010" t="s">
        <v>953</v>
      </c>
      <c r="D1010">
        <v>76.099999999999994</v>
      </c>
      <c r="E1010" t="s">
        <v>181</v>
      </c>
    </row>
    <row r="1011" spans="1:5" x14ac:dyDescent="0.2">
      <c r="A1011" t="s">
        <v>45</v>
      </c>
      <c r="B1011">
        <v>54</v>
      </c>
      <c r="C1011" t="s">
        <v>950</v>
      </c>
      <c r="D1011">
        <v>54.398000000000003</v>
      </c>
      <c r="E1011" t="s">
        <v>984</v>
      </c>
    </row>
    <row r="1012" spans="1:5" x14ac:dyDescent="0.2">
      <c r="A1012" t="s">
        <v>90</v>
      </c>
      <c r="B1012">
        <v>76</v>
      </c>
      <c r="C1012" t="s">
        <v>953</v>
      </c>
      <c r="D1012">
        <v>76.001000000000005</v>
      </c>
      <c r="E1012" t="s">
        <v>985</v>
      </c>
    </row>
    <row r="1013" spans="1:5" x14ac:dyDescent="0.2">
      <c r="A1013" t="s">
        <v>90</v>
      </c>
      <c r="B1013">
        <v>76</v>
      </c>
      <c r="C1013" t="s">
        <v>953</v>
      </c>
      <c r="D1013">
        <v>76.67</v>
      </c>
      <c r="E1013" t="s">
        <v>136</v>
      </c>
    </row>
    <row r="1014" spans="1:5" x14ac:dyDescent="0.2">
      <c r="A1014" t="s">
        <v>90</v>
      </c>
      <c r="B1014">
        <v>76</v>
      </c>
      <c r="C1014" t="s">
        <v>953</v>
      </c>
      <c r="D1014">
        <v>76.111000000000004</v>
      </c>
      <c r="E1014" t="s">
        <v>986</v>
      </c>
    </row>
    <row r="1015" spans="1:5" x14ac:dyDescent="0.2">
      <c r="A1015" t="s">
        <v>45</v>
      </c>
      <c r="B1015">
        <v>54</v>
      </c>
      <c r="C1015" t="s">
        <v>950</v>
      </c>
      <c r="D1015">
        <v>54.171999999999997</v>
      </c>
      <c r="E1015" t="s">
        <v>987</v>
      </c>
    </row>
    <row r="1016" spans="1:5" x14ac:dyDescent="0.2">
      <c r="A1016" t="s">
        <v>45</v>
      </c>
      <c r="B1016">
        <v>54</v>
      </c>
      <c r="C1016" t="s">
        <v>950</v>
      </c>
      <c r="D1016">
        <v>54.598999999999997</v>
      </c>
      <c r="E1016" t="s">
        <v>988</v>
      </c>
    </row>
    <row r="1017" spans="1:5" x14ac:dyDescent="0.2">
      <c r="A1017" t="s">
        <v>45</v>
      </c>
      <c r="B1017">
        <v>54</v>
      </c>
      <c r="C1017" t="s">
        <v>950</v>
      </c>
      <c r="D1017">
        <v>54.384999999999998</v>
      </c>
      <c r="E1017" t="s">
        <v>989</v>
      </c>
    </row>
    <row r="1018" spans="1:5" x14ac:dyDescent="0.2">
      <c r="A1018" t="s">
        <v>45</v>
      </c>
      <c r="B1018">
        <v>54</v>
      </c>
      <c r="C1018" t="s">
        <v>950</v>
      </c>
      <c r="D1018">
        <v>54.874000000000002</v>
      </c>
      <c r="E1018" t="s">
        <v>990</v>
      </c>
    </row>
    <row r="1019" spans="1:5" x14ac:dyDescent="0.2">
      <c r="A1019" t="s">
        <v>45</v>
      </c>
      <c r="B1019">
        <v>54</v>
      </c>
      <c r="C1019" t="s">
        <v>950</v>
      </c>
      <c r="D1019">
        <v>54.173999999999999</v>
      </c>
      <c r="E1019" t="s">
        <v>991</v>
      </c>
    </row>
    <row r="1020" spans="1:5" x14ac:dyDescent="0.2">
      <c r="A1020" t="s">
        <v>90</v>
      </c>
      <c r="B1020">
        <v>76</v>
      </c>
      <c r="C1020" t="s">
        <v>953</v>
      </c>
      <c r="D1020">
        <v>76.126000000000005</v>
      </c>
      <c r="E1020" t="s">
        <v>992</v>
      </c>
    </row>
    <row r="1021" spans="1:5" x14ac:dyDescent="0.2">
      <c r="A1021" t="s">
        <v>45</v>
      </c>
      <c r="B1021">
        <v>54</v>
      </c>
      <c r="C1021" t="s">
        <v>950</v>
      </c>
      <c r="D1021">
        <v>54.72</v>
      </c>
      <c r="E1021" t="s">
        <v>993</v>
      </c>
    </row>
    <row r="1022" spans="1:5" x14ac:dyDescent="0.2">
      <c r="A1022" t="s">
        <v>90</v>
      </c>
      <c r="B1022">
        <v>76</v>
      </c>
      <c r="C1022" t="s">
        <v>953</v>
      </c>
      <c r="D1022">
        <v>76.036000000000001</v>
      </c>
      <c r="E1022" t="s">
        <v>994</v>
      </c>
    </row>
    <row r="1023" spans="1:5" x14ac:dyDescent="0.2">
      <c r="A1023" t="s">
        <v>90</v>
      </c>
      <c r="B1023">
        <v>76</v>
      </c>
      <c r="C1023" t="s">
        <v>953</v>
      </c>
      <c r="D1023">
        <v>76.563000000000002</v>
      </c>
      <c r="E1023" t="s">
        <v>995</v>
      </c>
    </row>
    <row r="1024" spans="1:5" x14ac:dyDescent="0.2">
      <c r="A1024" t="s">
        <v>45</v>
      </c>
      <c r="B1024">
        <v>54</v>
      </c>
      <c r="C1024" t="s">
        <v>950</v>
      </c>
      <c r="D1024">
        <v>54.003</v>
      </c>
      <c r="E1024" t="s">
        <v>996</v>
      </c>
    </row>
    <row r="1025" spans="1:5" x14ac:dyDescent="0.2">
      <c r="A1025" t="s">
        <v>45</v>
      </c>
      <c r="B1025">
        <v>54</v>
      </c>
      <c r="C1025" t="s">
        <v>950</v>
      </c>
      <c r="D1025">
        <v>54.405000000000001</v>
      </c>
      <c r="E1025" t="s">
        <v>997</v>
      </c>
    </row>
    <row r="1026" spans="1:5" x14ac:dyDescent="0.2">
      <c r="A1026" t="s">
        <v>45</v>
      </c>
      <c r="B1026">
        <v>54</v>
      </c>
      <c r="C1026" t="s">
        <v>950</v>
      </c>
      <c r="D1026">
        <v>54.497999999999998</v>
      </c>
      <c r="E1026" t="s">
        <v>998</v>
      </c>
    </row>
    <row r="1027" spans="1:5" x14ac:dyDescent="0.2">
      <c r="A1027" t="s">
        <v>45</v>
      </c>
      <c r="B1027">
        <v>54</v>
      </c>
      <c r="C1027" t="s">
        <v>950</v>
      </c>
      <c r="D1027">
        <v>54.109000000000002</v>
      </c>
      <c r="E1027" t="s">
        <v>999</v>
      </c>
    </row>
    <row r="1028" spans="1:5" x14ac:dyDescent="0.2">
      <c r="A1028" t="s">
        <v>90</v>
      </c>
      <c r="B1028">
        <v>76</v>
      </c>
      <c r="C1028" t="s">
        <v>953</v>
      </c>
      <c r="D1028">
        <v>76.89</v>
      </c>
      <c r="E1028" t="s">
        <v>1000</v>
      </c>
    </row>
    <row r="1029" spans="1:5" x14ac:dyDescent="0.2">
      <c r="A1029" t="s">
        <v>90</v>
      </c>
      <c r="B1029">
        <v>76</v>
      </c>
      <c r="C1029" t="s">
        <v>953</v>
      </c>
      <c r="D1029">
        <v>76.52</v>
      </c>
      <c r="E1029" t="s">
        <v>1001</v>
      </c>
    </row>
    <row r="1030" spans="1:5" x14ac:dyDescent="0.2">
      <c r="A1030" t="s">
        <v>90</v>
      </c>
      <c r="B1030">
        <v>76</v>
      </c>
      <c r="C1030" t="s">
        <v>953</v>
      </c>
      <c r="D1030">
        <v>76.616</v>
      </c>
      <c r="E1030" t="s">
        <v>1002</v>
      </c>
    </row>
    <row r="1031" spans="1:5" x14ac:dyDescent="0.2">
      <c r="A1031" t="s">
        <v>45</v>
      </c>
      <c r="B1031">
        <v>54</v>
      </c>
      <c r="C1031" t="s">
        <v>950</v>
      </c>
      <c r="D1031">
        <v>54.68</v>
      </c>
      <c r="E1031" t="s">
        <v>840</v>
      </c>
    </row>
    <row r="1032" spans="1:5" x14ac:dyDescent="0.2">
      <c r="A1032" t="s">
        <v>90</v>
      </c>
      <c r="B1032">
        <v>76</v>
      </c>
      <c r="C1032" t="s">
        <v>953</v>
      </c>
      <c r="D1032">
        <v>76.02</v>
      </c>
      <c r="E1032" t="s">
        <v>1003</v>
      </c>
    </row>
    <row r="1033" spans="1:5" x14ac:dyDescent="0.2">
      <c r="A1033" t="s">
        <v>90</v>
      </c>
      <c r="B1033">
        <v>76</v>
      </c>
      <c r="C1033" t="s">
        <v>953</v>
      </c>
      <c r="D1033">
        <v>76.863</v>
      </c>
      <c r="E1033" t="s">
        <v>1004</v>
      </c>
    </row>
    <row r="1034" spans="1:5" x14ac:dyDescent="0.2">
      <c r="A1034" t="s">
        <v>45</v>
      </c>
      <c r="B1034">
        <v>54</v>
      </c>
      <c r="C1034" t="s">
        <v>950</v>
      </c>
      <c r="D1034">
        <v>54.377000000000002</v>
      </c>
      <c r="E1034" t="s">
        <v>1005</v>
      </c>
    </row>
    <row r="1035" spans="1:5" x14ac:dyDescent="0.2">
      <c r="A1035" t="s">
        <v>45</v>
      </c>
      <c r="B1035">
        <v>54</v>
      </c>
      <c r="C1035" t="s">
        <v>950</v>
      </c>
      <c r="D1035">
        <v>54.128</v>
      </c>
      <c r="E1035" t="s">
        <v>1006</v>
      </c>
    </row>
    <row r="1036" spans="1:5" x14ac:dyDescent="0.2">
      <c r="A1036" t="s">
        <v>45</v>
      </c>
      <c r="B1036">
        <v>54</v>
      </c>
      <c r="C1036" t="s">
        <v>950</v>
      </c>
      <c r="D1036">
        <v>54.871000000000002</v>
      </c>
      <c r="E1036" t="s">
        <v>1007</v>
      </c>
    </row>
    <row r="1037" spans="1:5" x14ac:dyDescent="0.2">
      <c r="A1037" t="s">
        <v>45</v>
      </c>
      <c r="B1037">
        <v>54</v>
      </c>
      <c r="C1037" t="s">
        <v>950</v>
      </c>
      <c r="D1037">
        <v>54.238999999999997</v>
      </c>
      <c r="E1037" t="s">
        <v>1008</v>
      </c>
    </row>
    <row r="1038" spans="1:5" x14ac:dyDescent="0.2">
      <c r="A1038" t="s">
        <v>90</v>
      </c>
      <c r="B1038">
        <v>76</v>
      </c>
      <c r="C1038" t="s">
        <v>953</v>
      </c>
      <c r="D1038">
        <v>76.242999999999995</v>
      </c>
      <c r="E1038" t="s">
        <v>1009</v>
      </c>
    </row>
    <row r="1039" spans="1:5" x14ac:dyDescent="0.2">
      <c r="A1039" t="s">
        <v>90</v>
      </c>
      <c r="B1039">
        <v>76</v>
      </c>
      <c r="C1039" t="s">
        <v>953</v>
      </c>
      <c r="D1039">
        <v>76.822999999999993</v>
      </c>
      <c r="E1039" t="s">
        <v>1010</v>
      </c>
    </row>
    <row r="1040" spans="1:5" x14ac:dyDescent="0.2">
      <c r="A1040" t="s">
        <v>90</v>
      </c>
      <c r="B1040">
        <v>76</v>
      </c>
      <c r="C1040" t="s">
        <v>953</v>
      </c>
      <c r="D1040">
        <v>76.13</v>
      </c>
      <c r="E1040" t="s">
        <v>167</v>
      </c>
    </row>
    <row r="1041" spans="1:5" x14ac:dyDescent="0.2">
      <c r="A1041" t="s">
        <v>90</v>
      </c>
      <c r="B1041">
        <v>76</v>
      </c>
      <c r="C1041" t="s">
        <v>953</v>
      </c>
      <c r="D1041">
        <v>76.376999999999995</v>
      </c>
      <c r="E1041" t="s">
        <v>1011</v>
      </c>
    </row>
    <row r="1042" spans="1:5" x14ac:dyDescent="0.2">
      <c r="A1042" t="s">
        <v>90</v>
      </c>
      <c r="B1042">
        <v>76</v>
      </c>
      <c r="C1042" t="s">
        <v>953</v>
      </c>
      <c r="D1042">
        <v>76.844999999999999</v>
      </c>
      <c r="E1042" t="s">
        <v>1012</v>
      </c>
    </row>
    <row r="1043" spans="1:5" x14ac:dyDescent="0.2">
      <c r="A1043" t="s">
        <v>90</v>
      </c>
      <c r="B1043">
        <v>76</v>
      </c>
      <c r="C1043" t="s">
        <v>953</v>
      </c>
      <c r="D1043">
        <v>76.828000000000003</v>
      </c>
      <c r="E1043" t="s">
        <v>1013</v>
      </c>
    </row>
    <row r="1044" spans="1:5" x14ac:dyDescent="0.2">
      <c r="A1044" t="s">
        <v>90</v>
      </c>
      <c r="B1044">
        <v>76</v>
      </c>
      <c r="C1044" t="s">
        <v>953</v>
      </c>
      <c r="D1044">
        <v>76.869</v>
      </c>
      <c r="E1044" t="s">
        <v>1014</v>
      </c>
    </row>
    <row r="1045" spans="1:5" x14ac:dyDescent="0.2">
      <c r="A1045" t="s">
        <v>45</v>
      </c>
      <c r="B1045">
        <v>68</v>
      </c>
      <c r="C1045" t="s">
        <v>132</v>
      </c>
      <c r="D1045">
        <v>68.176000000000002</v>
      </c>
      <c r="E1045" t="s">
        <v>418</v>
      </c>
    </row>
    <row r="1046" spans="1:5" x14ac:dyDescent="0.2">
      <c r="A1046" t="s">
        <v>84</v>
      </c>
      <c r="B1046">
        <v>70</v>
      </c>
      <c r="C1046" t="s">
        <v>383</v>
      </c>
      <c r="D1046">
        <v>70.67</v>
      </c>
      <c r="E1046" t="s">
        <v>1015</v>
      </c>
    </row>
    <row r="1047" spans="1:5" x14ac:dyDescent="0.2">
      <c r="A1047" t="s">
        <v>145</v>
      </c>
      <c r="B1047">
        <v>85</v>
      </c>
      <c r="C1047" t="s">
        <v>13</v>
      </c>
      <c r="D1047">
        <v>85.224999999999994</v>
      </c>
      <c r="E1047" t="s">
        <v>1016</v>
      </c>
    </row>
    <row r="1048" spans="1:5" x14ac:dyDescent="0.2">
      <c r="A1048" t="s">
        <v>45</v>
      </c>
      <c r="B1048">
        <v>54</v>
      </c>
      <c r="C1048" t="s">
        <v>950</v>
      </c>
      <c r="D1048">
        <v>54.518000000000001</v>
      </c>
      <c r="E1048" t="s">
        <v>1017</v>
      </c>
    </row>
    <row r="1049" spans="1:5" x14ac:dyDescent="0.2">
      <c r="A1049" t="s">
        <v>45</v>
      </c>
      <c r="B1049">
        <v>25</v>
      </c>
      <c r="C1049" t="s">
        <v>436</v>
      </c>
      <c r="D1049">
        <v>25.018999999999998</v>
      </c>
      <c r="E1049" t="s">
        <v>640</v>
      </c>
    </row>
    <row r="1050" spans="1:5" x14ac:dyDescent="0.2">
      <c r="A1050" t="s">
        <v>84</v>
      </c>
      <c r="B1050">
        <v>23</v>
      </c>
      <c r="C1050" t="s">
        <v>85</v>
      </c>
      <c r="D1050">
        <v>23.466000000000001</v>
      </c>
      <c r="E1050" t="s">
        <v>1018</v>
      </c>
    </row>
    <row r="1051" spans="1:5" x14ac:dyDescent="0.2">
      <c r="A1051" t="s">
        <v>343</v>
      </c>
      <c r="B1051">
        <v>86</v>
      </c>
      <c r="C1051" t="s">
        <v>833</v>
      </c>
      <c r="D1051">
        <v>86.567999999999998</v>
      </c>
      <c r="E1051" t="s">
        <v>1019</v>
      </c>
    </row>
    <row r="1052" spans="1:5" x14ac:dyDescent="0.2">
      <c r="A1052" t="s">
        <v>84</v>
      </c>
      <c r="B1052">
        <v>70</v>
      </c>
      <c r="C1052" t="s">
        <v>383</v>
      </c>
      <c r="D1052">
        <v>70.215000000000003</v>
      </c>
      <c r="E1052" t="s">
        <v>1020</v>
      </c>
    </row>
    <row r="1053" spans="1:5" x14ac:dyDescent="0.2">
      <c r="A1053" t="s">
        <v>90</v>
      </c>
      <c r="B1053">
        <v>52</v>
      </c>
      <c r="C1053" t="s">
        <v>112</v>
      </c>
      <c r="D1053">
        <v>52.11</v>
      </c>
      <c r="E1053" t="s">
        <v>1021</v>
      </c>
    </row>
    <row r="1054" spans="1:5" x14ac:dyDescent="0.2">
      <c r="A1054" t="s">
        <v>145</v>
      </c>
      <c r="B1054">
        <v>85</v>
      </c>
      <c r="C1054" t="s">
        <v>13</v>
      </c>
      <c r="D1054">
        <v>85.138999999999996</v>
      </c>
      <c r="E1054" t="s">
        <v>1022</v>
      </c>
    </row>
    <row r="1055" spans="1:5" x14ac:dyDescent="0.2">
      <c r="A1055" t="s">
        <v>84</v>
      </c>
      <c r="B1055">
        <v>13</v>
      </c>
      <c r="C1055" t="s">
        <v>181</v>
      </c>
      <c r="D1055">
        <v>13.268000000000001</v>
      </c>
      <c r="E1055" t="s">
        <v>1023</v>
      </c>
    </row>
    <row r="1056" spans="1:5" x14ac:dyDescent="0.2">
      <c r="A1056" t="s">
        <v>90</v>
      </c>
      <c r="B1056">
        <v>76</v>
      </c>
      <c r="C1056" t="s">
        <v>953</v>
      </c>
      <c r="D1056">
        <v>76.834000000000003</v>
      </c>
      <c r="E1056" t="s">
        <v>1024</v>
      </c>
    </row>
    <row r="1057" spans="1:5" x14ac:dyDescent="0.2">
      <c r="A1057" t="s">
        <v>343</v>
      </c>
      <c r="B1057">
        <v>73</v>
      </c>
      <c r="C1057" t="s">
        <v>784</v>
      </c>
      <c r="D1057">
        <v>73.152000000000001</v>
      </c>
      <c r="E1057" t="s">
        <v>1025</v>
      </c>
    </row>
    <row r="1058" spans="1:5" x14ac:dyDescent="0.2">
      <c r="A1058" t="s">
        <v>45</v>
      </c>
      <c r="B1058">
        <v>25</v>
      </c>
      <c r="C1058" t="s">
        <v>436</v>
      </c>
      <c r="D1058">
        <v>25.04</v>
      </c>
      <c r="E1058" t="s">
        <v>1026</v>
      </c>
    </row>
    <row r="1059" spans="1:5" x14ac:dyDescent="0.2">
      <c r="A1059" t="s">
        <v>45</v>
      </c>
      <c r="B1059">
        <v>25</v>
      </c>
      <c r="C1059" t="s">
        <v>436</v>
      </c>
      <c r="D1059">
        <v>25.175000000000001</v>
      </c>
      <c r="E1059" t="s">
        <v>1027</v>
      </c>
    </row>
    <row r="1060" spans="1:5" x14ac:dyDescent="0.2">
      <c r="A1060" t="s">
        <v>90</v>
      </c>
      <c r="B1060">
        <v>52</v>
      </c>
      <c r="C1060" t="s">
        <v>112</v>
      </c>
      <c r="D1060">
        <v>52.835000000000001</v>
      </c>
      <c r="E1060" t="s">
        <v>1028</v>
      </c>
    </row>
    <row r="1061" spans="1:5" x14ac:dyDescent="0.2">
      <c r="A1061" t="s">
        <v>343</v>
      </c>
      <c r="B1061">
        <v>18</v>
      </c>
      <c r="C1061" t="s">
        <v>344</v>
      </c>
      <c r="D1061">
        <v>18.46</v>
      </c>
      <c r="E1061" t="s">
        <v>1029</v>
      </c>
    </row>
    <row r="1062" spans="1:5" x14ac:dyDescent="0.2">
      <c r="A1062" t="s">
        <v>45</v>
      </c>
      <c r="B1062">
        <v>68</v>
      </c>
      <c r="C1062" t="s">
        <v>132</v>
      </c>
      <c r="D1062">
        <v>68.147000000000006</v>
      </c>
      <c r="E1062" t="s">
        <v>1030</v>
      </c>
    </row>
    <row r="1063" spans="1:5" x14ac:dyDescent="0.2">
      <c r="A1063" t="s">
        <v>343</v>
      </c>
      <c r="B1063">
        <v>73</v>
      </c>
      <c r="C1063" t="s">
        <v>784</v>
      </c>
      <c r="D1063">
        <v>73.043000000000006</v>
      </c>
      <c r="E1063" t="s">
        <v>1031</v>
      </c>
    </row>
    <row r="1064" spans="1:5" x14ac:dyDescent="0.2">
      <c r="A1064" t="s">
        <v>90</v>
      </c>
      <c r="B1064">
        <v>76</v>
      </c>
      <c r="C1064" t="s">
        <v>953</v>
      </c>
      <c r="D1064">
        <v>76.275000000000006</v>
      </c>
      <c r="E1064" t="s">
        <v>1032</v>
      </c>
    </row>
    <row r="1065" spans="1:5" x14ac:dyDescent="0.2">
      <c r="A1065" t="s">
        <v>84</v>
      </c>
      <c r="B1065">
        <v>8</v>
      </c>
      <c r="C1065" t="s">
        <v>164</v>
      </c>
      <c r="D1065">
        <v>8.6059999999999999</v>
      </c>
      <c r="E1065" t="s">
        <v>1033</v>
      </c>
    </row>
    <row r="1066" spans="1:5" x14ac:dyDescent="0.2">
      <c r="A1066" t="s">
        <v>33</v>
      </c>
      <c r="B1066">
        <v>5</v>
      </c>
      <c r="C1066" t="s">
        <v>34</v>
      </c>
      <c r="D1066">
        <v>5.2839999999999998</v>
      </c>
      <c r="E1066" t="s">
        <v>1034</v>
      </c>
    </row>
    <row r="1067" spans="1:5" x14ac:dyDescent="0.2">
      <c r="A1067" t="s">
        <v>45</v>
      </c>
      <c r="B1067">
        <v>25</v>
      </c>
      <c r="C1067" t="s">
        <v>436</v>
      </c>
      <c r="D1067">
        <v>25.257999999999999</v>
      </c>
      <c r="E1067" t="s">
        <v>1023</v>
      </c>
    </row>
    <row r="1068" spans="1:5" x14ac:dyDescent="0.2">
      <c r="A1068" t="s">
        <v>45</v>
      </c>
      <c r="B1068">
        <v>54</v>
      </c>
      <c r="C1068" t="s">
        <v>950</v>
      </c>
      <c r="D1068">
        <v>54.52</v>
      </c>
      <c r="E1068" t="s">
        <v>1035</v>
      </c>
    </row>
    <row r="1069" spans="1:5" x14ac:dyDescent="0.2">
      <c r="A1069" t="s">
        <v>343</v>
      </c>
      <c r="B1069">
        <v>91</v>
      </c>
      <c r="C1069" t="s">
        <v>841</v>
      </c>
      <c r="D1069">
        <v>91.46</v>
      </c>
      <c r="E1069" t="s">
        <v>1036</v>
      </c>
    </row>
    <row r="1070" spans="1:5" x14ac:dyDescent="0.2">
      <c r="A1070" t="s">
        <v>145</v>
      </c>
      <c r="B1070">
        <v>85</v>
      </c>
      <c r="C1070" t="s">
        <v>13</v>
      </c>
      <c r="D1070">
        <v>85.4</v>
      </c>
      <c r="E1070" t="s">
        <v>1037</v>
      </c>
    </row>
    <row r="1071" spans="1:5" x14ac:dyDescent="0.2">
      <c r="A1071" t="s">
        <v>45</v>
      </c>
      <c r="B1071">
        <v>15</v>
      </c>
      <c r="C1071" t="s">
        <v>46</v>
      </c>
      <c r="D1071">
        <v>15.805999999999999</v>
      </c>
      <c r="E1071" t="s">
        <v>1038</v>
      </c>
    </row>
    <row r="1072" spans="1:5" x14ac:dyDescent="0.2">
      <c r="A1072" t="s">
        <v>90</v>
      </c>
      <c r="B1072">
        <v>19</v>
      </c>
      <c r="C1072" t="s">
        <v>354</v>
      </c>
      <c r="D1072">
        <v>19.516999999999999</v>
      </c>
      <c r="E1072" t="s">
        <v>268</v>
      </c>
    </row>
    <row r="1073" spans="1:5" x14ac:dyDescent="0.2">
      <c r="A1073" t="s">
        <v>343</v>
      </c>
      <c r="B1073">
        <v>73</v>
      </c>
      <c r="C1073" t="s">
        <v>784</v>
      </c>
      <c r="D1073">
        <v>73.001000000000005</v>
      </c>
      <c r="E1073" t="s">
        <v>1039</v>
      </c>
    </row>
    <row r="1074" spans="1:5" x14ac:dyDescent="0.2">
      <c r="A1074" t="s">
        <v>84</v>
      </c>
      <c r="B1074">
        <v>8</v>
      </c>
      <c r="C1074" t="s">
        <v>164</v>
      </c>
      <c r="D1074">
        <v>8.5730000000000004</v>
      </c>
      <c r="E1074" t="s">
        <v>855</v>
      </c>
    </row>
    <row r="1075" spans="1:5" x14ac:dyDescent="0.2">
      <c r="A1075" t="s">
        <v>90</v>
      </c>
      <c r="B1075">
        <v>52</v>
      </c>
      <c r="C1075" t="s">
        <v>112</v>
      </c>
      <c r="D1075">
        <v>52.082999999999998</v>
      </c>
      <c r="E1075" t="s">
        <v>1040</v>
      </c>
    </row>
    <row r="1076" spans="1:5" x14ac:dyDescent="0.2">
      <c r="A1076" t="s">
        <v>45</v>
      </c>
      <c r="B1076">
        <v>25</v>
      </c>
      <c r="C1076" t="s">
        <v>436</v>
      </c>
      <c r="D1076">
        <v>25.757999999999999</v>
      </c>
      <c r="E1076" t="s">
        <v>1041</v>
      </c>
    </row>
    <row r="1077" spans="1:5" x14ac:dyDescent="0.2">
      <c r="A1077" t="s">
        <v>90</v>
      </c>
      <c r="B1077">
        <v>27</v>
      </c>
      <c r="C1077" t="s">
        <v>91</v>
      </c>
      <c r="D1077">
        <v>27.15</v>
      </c>
      <c r="E1077" t="s">
        <v>1042</v>
      </c>
    </row>
    <row r="1078" spans="1:5" x14ac:dyDescent="0.2">
      <c r="A1078" t="s">
        <v>45</v>
      </c>
      <c r="B1078">
        <v>25</v>
      </c>
      <c r="C1078" t="s">
        <v>436</v>
      </c>
      <c r="D1078">
        <v>25.298999999999999</v>
      </c>
      <c r="E1078" t="s">
        <v>1043</v>
      </c>
    </row>
    <row r="1079" spans="1:5" x14ac:dyDescent="0.2">
      <c r="A1079" t="s">
        <v>45</v>
      </c>
      <c r="B1079">
        <v>25</v>
      </c>
      <c r="C1079" t="s">
        <v>436</v>
      </c>
      <c r="D1079">
        <v>25.718</v>
      </c>
      <c r="E1079" t="s">
        <v>1044</v>
      </c>
    </row>
    <row r="1080" spans="1:5" x14ac:dyDescent="0.2">
      <c r="A1080" t="s">
        <v>90</v>
      </c>
      <c r="B1080">
        <v>52</v>
      </c>
      <c r="C1080" t="s">
        <v>112</v>
      </c>
      <c r="D1080">
        <v>52.24</v>
      </c>
      <c r="E1080" t="s">
        <v>1045</v>
      </c>
    </row>
    <row r="1081" spans="1:5" x14ac:dyDescent="0.2">
      <c r="A1081" t="s">
        <v>45</v>
      </c>
      <c r="B1081">
        <v>54</v>
      </c>
      <c r="C1081" t="s">
        <v>950</v>
      </c>
      <c r="D1081">
        <v>54.000999999999998</v>
      </c>
      <c r="E1081" t="s">
        <v>1046</v>
      </c>
    </row>
    <row r="1082" spans="1:5" x14ac:dyDescent="0.2">
      <c r="A1082" t="s">
        <v>84</v>
      </c>
      <c r="B1082">
        <v>13</v>
      </c>
      <c r="C1082" t="s">
        <v>181</v>
      </c>
      <c r="D1082">
        <v>13.000999999999999</v>
      </c>
      <c r="E1082" t="s">
        <v>1047</v>
      </c>
    </row>
    <row r="1083" spans="1:5" x14ac:dyDescent="0.2">
      <c r="A1083" t="s">
        <v>33</v>
      </c>
      <c r="B1083">
        <v>5</v>
      </c>
      <c r="C1083" t="s">
        <v>34</v>
      </c>
      <c r="D1083">
        <v>5.3129999999999997</v>
      </c>
      <c r="E1083" t="s">
        <v>464</v>
      </c>
    </row>
    <row r="1084" spans="1:5" x14ac:dyDescent="0.2">
      <c r="A1084" t="s">
        <v>84</v>
      </c>
      <c r="B1084">
        <v>47</v>
      </c>
      <c r="C1084" t="s">
        <v>597</v>
      </c>
      <c r="D1084">
        <v>47.72</v>
      </c>
      <c r="E1084" t="s">
        <v>1048</v>
      </c>
    </row>
    <row r="1085" spans="1:5" x14ac:dyDescent="0.2">
      <c r="A1085" t="s">
        <v>84</v>
      </c>
      <c r="B1085">
        <v>13</v>
      </c>
      <c r="C1085" t="s">
        <v>181</v>
      </c>
      <c r="D1085">
        <v>13.442</v>
      </c>
      <c r="E1085" t="s">
        <v>1049</v>
      </c>
    </row>
    <row r="1086" spans="1:5" x14ac:dyDescent="0.2">
      <c r="A1086" t="s">
        <v>343</v>
      </c>
      <c r="B1086">
        <v>18</v>
      </c>
      <c r="C1086" t="s">
        <v>344</v>
      </c>
      <c r="D1086">
        <v>18.41</v>
      </c>
      <c r="E1086" t="s">
        <v>1050</v>
      </c>
    </row>
    <row r="1087" spans="1:5" x14ac:dyDescent="0.2">
      <c r="A1087" t="s">
        <v>343</v>
      </c>
      <c r="B1087">
        <v>18</v>
      </c>
      <c r="C1087" t="s">
        <v>344</v>
      </c>
      <c r="D1087">
        <v>18.753</v>
      </c>
      <c r="E1087" t="s">
        <v>1051</v>
      </c>
    </row>
    <row r="1088" spans="1:5" x14ac:dyDescent="0.2">
      <c r="A1088" t="s">
        <v>45</v>
      </c>
      <c r="B1088">
        <v>68</v>
      </c>
      <c r="C1088" t="s">
        <v>132</v>
      </c>
      <c r="D1088">
        <v>68.25</v>
      </c>
      <c r="E1088" t="s">
        <v>1023</v>
      </c>
    </row>
    <row r="1089" spans="1:5" x14ac:dyDescent="0.2">
      <c r="A1089" t="s">
        <v>33</v>
      </c>
      <c r="B1089">
        <v>5</v>
      </c>
      <c r="C1089" t="s">
        <v>34</v>
      </c>
      <c r="D1089">
        <v>5.3639999999999999</v>
      </c>
      <c r="E1089" t="s">
        <v>1052</v>
      </c>
    </row>
    <row r="1090" spans="1:5" x14ac:dyDescent="0.2">
      <c r="A1090" t="s">
        <v>90</v>
      </c>
      <c r="B1090">
        <v>76</v>
      </c>
      <c r="C1090" t="s">
        <v>953</v>
      </c>
      <c r="D1090">
        <v>76.364000000000004</v>
      </c>
      <c r="E1090" t="s">
        <v>1053</v>
      </c>
    </row>
    <row r="1091" spans="1:5" x14ac:dyDescent="0.2">
      <c r="A1091" t="s">
        <v>90</v>
      </c>
      <c r="B1091">
        <v>27</v>
      </c>
      <c r="C1091" t="s">
        <v>91</v>
      </c>
      <c r="D1091">
        <v>27.786999999999999</v>
      </c>
      <c r="E1091" t="s">
        <v>1054</v>
      </c>
    </row>
    <row r="1092" spans="1:5" x14ac:dyDescent="0.2">
      <c r="A1092" t="s">
        <v>145</v>
      </c>
      <c r="B1092">
        <v>85</v>
      </c>
      <c r="C1092" t="s">
        <v>13</v>
      </c>
      <c r="D1092">
        <v>85.23</v>
      </c>
      <c r="E1092" t="s">
        <v>1055</v>
      </c>
    </row>
    <row r="1093" spans="1:5" x14ac:dyDescent="0.2">
      <c r="A1093" t="s">
        <v>343</v>
      </c>
      <c r="B1093">
        <v>73</v>
      </c>
      <c r="C1093" t="s">
        <v>784</v>
      </c>
      <c r="D1093">
        <v>73.411000000000001</v>
      </c>
      <c r="E1093" t="s">
        <v>1056</v>
      </c>
    </row>
    <row r="1094" spans="1:5" x14ac:dyDescent="0.2">
      <c r="A1094" t="s">
        <v>45</v>
      </c>
      <c r="B1094">
        <v>25</v>
      </c>
      <c r="C1094" t="s">
        <v>436</v>
      </c>
      <c r="D1094">
        <v>25.885000000000002</v>
      </c>
      <c r="E1094" t="s">
        <v>1057</v>
      </c>
    </row>
    <row r="1095" spans="1:5" x14ac:dyDescent="0.2">
      <c r="A1095" t="s">
        <v>33</v>
      </c>
      <c r="B1095">
        <v>63</v>
      </c>
      <c r="C1095" t="s">
        <v>687</v>
      </c>
      <c r="D1095">
        <v>63.13</v>
      </c>
      <c r="E1095" t="s">
        <v>1058</v>
      </c>
    </row>
    <row r="1096" spans="1:5" x14ac:dyDescent="0.2">
      <c r="A1096" t="s">
        <v>33</v>
      </c>
      <c r="B1096">
        <v>5</v>
      </c>
      <c r="C1096" t="s">
        <v>34</v>
      </c>
      <c r="D1096">
        <v>5.7560000000000002</v>
      </c>
      <c r="E1096" t="s">
        <v>1059</v>
      </c>
    </row>
    <row r="1097" spans="1:5" x14ac:dyDescent="0.2">
      <c r="A1097" t="s">
        <v>45</v>
      </c>
      <c r="B1097">
        <v>54</v>
      </c>
      <c r="C1097" t="s">
        <v>950</v>
      </c>
      <c r="D1097">
        <v>54.244999999999997</v>
      </c>
      <c r="E1097" t="s">
        <v>1060</v>
      </c>
    </row>
    <row r="1098" spans="1:5" x14ac:dyDescent="0.2">
      <c r="A1098" t="s">
        <v>343</v>
      </c>
      <c r="B1098">
        <v>73</v>
      </c>
      <c r="C1098" t="s">
        <v>784</v>
      </c>
      <c r="D1098">
        <v>73.408000000000001</v>
      </c>
      <c r="E1098" t="s">
        <v>1061</v>
      </c>
    </row>
    <row r="1099" spans="1:5" x14ac:dyDescent="0.2">
      <c r="A1099" t="s">
        <v>84</v>
      </c>
      <c r="B1099">
        <v>23</v>
      </c>
      <c r="C1099" t="s">
        <v>85</v>
      </c>
      <c r="D1099">
        <v>23.35</v>
      </c>
      <c r="E1099" t="s">
        <v>1062</v>
      </c>
    </row>
    <row r="1100" spans="1:5" x14ac:dyDescent="0.2">
      <c r="A1100" t="s">
        <v>84</v>
      </c>
      <c r="B1100">
        <v>13</v>
      </c>
      <c r="C1100" t="s">
        <v>181</v>
      </c>
      <c r="D1100">
        <v>13.62</v>
      </c>
      <c r="E1100" t="s">
        <v>1063</v>
      </c>
    </row>
    <row r="1101" spans="1:5" x14ac:dyDescent="0.2">
      <c r="A1101" t="s">
        <v>45</v>
      </c>
      <c r="B1101">
        <v>25</v>
      </c>
      <c r="C1101" t="s">
        <v>436</v>
      </c>
      <c r="D1101">
        <v>25.29</v>
      </c>
      <c r="E1101" t="s">
        <v>1064</v>
      </c>
    </row>
    <row r="1102" spans="1:5" x14ac:dyDescent="0.2">
      <c r="A1102" t="s">
        <v>84</v>
      </c>
      <c r="B1102">
        <v>13</v>
      </c>
      <c r="C1102" t="s">
        <v>181</v>
      </c>
      <c r="D1102">
        <v>13.894</v>
      </c>
      <c r="E1102" t="s">
        <v>1065</v>
      </c>
    </row>
    <row r="1103" spans="1:5" x14ac:dyDescent="0.2">
      <c r="A1103" t="s">
        <v>45</v>
      </c>
      <c r="B1103">
        <v>15</v>
      </c>
      <c r="C1103" t="s">
        <v>46</v>
      </c>
      <c r="D1103">
        <v>15.403</v>
      </c>
      <c r="E1103" t="s">
        <v>1066</v>
      </c>
    </row>
    <row r="1104" spans="1:5" x14ac:dyDescent="0.2">
      <c r="A1104" t="s">
        <v>45</v>
      </c>
      <c r="B1104">
        <v>25</v>
      </c>
      <c r="C1104" t="s">
        <v>436</v>
      </c>
      <c r="D1104">
        <v>25.899000000000001</v>
      </c>
      <c r="E1104" t="s">
        <v>1067</v>
      </c>
    </row>
    <row r="1105" spans="1:5" x14ac:dyDescent="0.2">
      <c r="A1105" t="s">
        <v>33</v>
      </c>
      <c r="B1105">
        <v>63</v>
      </c>
      <c r="C1105" t="s">
        <v>687</v>
      </c>
      <c r="D1105">
        <v>63.302</v>
      </c>
      <c r="E1105" t="s">
        <v>1068</v>
      </c>
    </row>
    <row r="1106" spans="1:5" x14ac:dyDescent="0.2">
      <c r="A1106" t="s">
        <v>343</v>
      </c>
      <c r="B1106">
        <v>73</v>
      </c>
      <c r="C1106" t="s">
        <v>784</v>
      </c>
      <c r="D1106">
        <v>73.77</v>
      </c>
      <c r="E1106" t="s">
        <v>382</v>
      </c>
    </row>
    <row r="1107" spans="1:5" x14ac:dyDescent="0.2">
      <c r="A1107" t="s">
        <v>145</v>
      </c>
      <c r="B1107">
        <v>50</v>
      </c>
      <c r="C1107" t="s">
        <v>14</v>
      </c>
      <c r="D1107">
        <v>50.15</v>
      </c>
      <c r="E1107" t="s">
        <v>1069</v>
      </c>
    </row>
    <row r="1108" spans="1:5" x14ac:dyDescent="0.2">
      <c r="A1108" t="s">
        <v>45</v>
      </c>
      <c r="B1108">
        <v>15</v>
      </c>
      <c r="C1108" t="s">
        <v>46</v>
      </c>
      <c r="D1108">
        <v>15.087</v>
      </c>
      <c r="E1108" t="s">
        <v>1040</v>
      </c>
    </row>
    <row r="1109" spans="1:5" x14ac:dyDescent="0.2">
      <c r="A1109" t="s">
        <v>90</v>
      </c>
      <c r="B1109">
        <v>27</v>
      </c>
      <c r="C1109" t="s">
        <v>91</v>
      </c>
      <c r="D1109">
        <v>27.81</v>
      </c>
      <c r="E1109" t="s">
        <v>1070</v>
      </c>
    </row>
    <row r="1110" spans="1:5" x14ac:dyDescent="0.2">
      <c r="A1110" t="s">
        <v>84</v>
      </c>
      <c r="B1110">
        <v>47</v>
      </c>
      <c r="C1110" t="s">
        <v>597</v>
      </c>
      <c r="D1110">
        <v>47.57</v>
      </c>
      <c r="E1110" t="s">
        <v>1071</v>
      </c>
    </row>
    <row r="1111" spans="1:5" x14ac:dyDescent="0.2">
      <c r="A1111" t="s">
        <v>343</v>
      </c>
      <c r="B1111">
        <v>86</v>
      </c>
      <c r="C1111" t="s">
        <v>833</v>
      </c>
      <c r="D1111">
        <v>86.885000000000005</v>
      </c>
      <c r="E1111" t="s">
        <v>1072</v>
      </c>
    </row>
    <row r="1112" spans="1:5" x14ac:dyDescent="0.2">
      <c r="A1112" t="s">
        <v>45</v>
      </c>
      <c r="B1112">
        <v>25</v>
      </c>
      <c r="C1112" t="s">
        <v>436</v>
      </c>
      <c r="D1112">
        <v>25.268999999999998</v>
      </c>
      <c r="E1112" t="s">
        <v>1073</v>
      </c>
    </row>
    <row r="1113" spans="1:5" x14ac:dyDescent="0.2">
      <c r="A1113" t="s">
        <v>84</v>
      </c>
      <c r="B1113">
        <v>23</v>
      </c>
      <c r="C1113" t="s">
        <v>85</v>
      </c>
      <c r="D1113">
        <v>23.58</v>
      </c>
      <c r="E1113" t="s">
        <v>1074</v>
      </c>
    </row>
    <row r="1114" spans="1:5" x14ac:dyDescent="0.2">
      <c r="A1114" t="s">
        <v>33</v>
      </c>
      <c r="B1114">
        <v>17</v>
      </c>
      <c r="C1114" t="s">
        <v>62</v>
      </c>
      <c r="D1114">
        <v>17.443999999999999</v>
      </c>
      <c r="E1114" t="s">
        <v>1075</v>
      </c>
    </row>
    <row r="1115" spans="1:5" x14ac:dyDescent="0.2">
      <c r="A1115" t="s">
        <v>90</v>
      </c>
      <c r="B1115">
        <v>52</v>
      </c>
      <c r="C1115" t="s">
        <v>112</v>
      </c>
      <c r="D1115">
        <v>52.051000000000002</v>
      </c>
      <c r="E1115" t="s">
        <v>1076</v>
      </c>
    </row>
    <row r="1116" spans="1:5" x14ac:dyDescent="0.2">
      <c r="A1116" t="s">
        <v>90</v>
      </c>
      <c r="B1116">
        <v>76</v>
      </c>
      <c r="C1116" t="s">
        <v>953</v>
      </c>
      <c r="D1116">
        <v>76.108999999999995</v>
      </c>
      <c r="E1116" t="s">
        <v>1077</v>
      </c>
    </row>
    <row r="1117" spans="1:5" x14ac:dyDescent="0.2">
      <c r="A1117" t="s">
        <v>84</v>
      </c>
      <c r="B1117">
        <v>47</v>
      </c>
      <c r="C1117" t="s">
        <v>597</v>
      </c>
      <c r="D1117">
        <v>47.189</v>
      </c>
      <c r="E1117" t="s">
        <v>1078</v>
      </c>
    </row>
    <row r="1118" spans="1:5" x14ac:dyDescent="0.2">
      <c r="A1118" t="s">
        <v>84</v>
      </c>
      <c r="B1118">
        <v>8</v>
      </c>
      <c r="C1118" t="s">
        <v>164</v>
      </c>
      <c r="D1118">
        <v>8.56</v>
      </c>
      <c r="E1118" t="s">
        <v>1079</v>
      </c>
    </row>
  </sheetData>
  <autoFilter ref="A1:E1118" xr:uid="{13D429CE-3B57-1A48-9182-A0F1A80B50BC}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D108A-AD5B-FA4B-8E4A-4A5ABC5992FD}">
  <dimension ref="A1:EO165"/>
  <sheetViews>
    <sheetView topLeftCell="A31" zoomScale="109" workbookViewId="0">
      <selection activeCell="C160" sqref="C160"/>
    </sheetView>
  </sheetViews>
  <sheetFormatPr baseColWidth="10" defaultColWidth="8.83203125" defaultRowHeight="15" x14ac:dyDescent="0.2"/>
  <cols>
    <col min="1" max="1" width="20" style="35" bestFit="1" customWidth="1"/>
    <col min="2" max="2" width="28.5" style="35" customWidth="1"/>
    <col min="3" max="3" width="31.1640625" style="35" customWidth="1"/>
    <col min="4" max="4" width="39.5" style="35" customWidth="1"/>
    <col min="5" max="5" width="31.33203125" style="35" customWidth="1"/>
    <col min="6" max="6" width="38.83203125" style="35" customWidth="1"/>
    <col min="7" max="7" width="41.33203125" style="35" customWidth="1"/>
    <col min="8" max="145" width="20" style="35" bestFit="1" customWidth="1"/>
    <col min="146" max="16384" width="8.83203125" style="35"/>
  </cols>
  <sheetData>
    <row r="1" spans="1:145" x14ac:dyDescent="0.2">
      <c r="A1" s="35" t="s">
        <v>1293</v>
      </c>
      <c r="B1" s="35" t="s">
        <v>1292</v>
      </c>
      <c r="C1" s="35" t="s">
        <v>1291</v>
      </c>
      <c r="D1" s="35" t="s">
        <v>1305</v>
      </c>
      <c r="E1" s="35" t="s">
        <v>1290</v>
      </c>
      <c r="F1" s="35" t="s">
        <v>1289</v>
      </c>
      <c r="G1" s="35" t="s">
        <v>1283</v>
      </c>
      <c r="H1" s="35" t="s">
        <v>16</v>
      </c>
      <c r="I1" s="35" t="s">
        <v>24</v>
      </c>
      <c r="J1" s="35" t="s">
        <v>25</v>
      </c>
      <c r="K1" s="35" t="s">
        <v>26</v>
      </c>
      <c r="L1" s="35" t="s">
        <v>27</v>
      </c>
      <c r="M1" s="35" t="s">
        <v>28</v>
      </c>
      <c r="N1" s="35" t="s">
        <v>29</v>
      </c>
      <c r="O1" s="35" t="s">
        <v>823</v>
      </c>
      <c r="P1" s="35" t="s">
        <v>824</v>
      </c>
      <c r="Q1" s="35" t="s">
        <v>825</v>
      </c>
      <c r="R1" s="35" t="s">
        <v>826</v>
      </c>
      <c r="S1" s="35" t="s">
        <v>1022</v>
      </c>
      <c r="T1" s="35" t="s">
        <v>827</v>
      </c>
      <c r="U1" s="35" t="s">
        <v>1016</v>
      </c>
      <c r="V1" s="35" t="s">
        <v>1055</v>
      </c>
      <c r="W1" s="35" t="s">
        <v>899</v>
      </c>
      <c r="X1" s="35" t="s">
        <v>828</v>
      </c>
      <c r="Y1" s="35" t="s">
        <v>829</v>
      </c>
      <c r="Z1" s="35" t="s">
        <v>1279</v>
      </c>
      <c r="AA1" s="35" t="s">
        <v>830</v>
      </c>
      <c r="AB1" s="35" t="s">
        <v>1100</v>
      </c>
      <c r="AC1" s="35" t="s">
        <v>1278</v>
      </c>
      <c r="AD1" s="35" t="s">
        <v>831</v>
      </c>
      <c r="AE1" s="35" t="s">
        <v>832</v>
      </c>
      <c r="AF1" s="35" t="s">
        <v>212</v>
      </c>
      <c r="AG1" s="35" t="s">
        <v>822</v>
      </c>
      <c r="AH1" s="35" t="s">
        <v>1277</v>
      </c>
      <c r="AI1" s="35" t="s">
        <v>1276</v>
      </c>
      <c r="AJ1" s="35" t="s">
        <v>622</v>
      </c>
      <c r="AK1" s="35" t="s">
        <v>1069</v>
      </c>
      <c r="AL1" s="35" t="s">
        <v>623</v>
      </c>
      <c r="AM1" s="35" t="s">
        <v>624</v>
      </c>
      <c r="AN1" s="35" t="s">
        <v>626</v>
      </c>
      <c r="AO1" s="35" t="s">
        <v>627</v>
      </c>
      <c r="AP1" s="35" t="s">
        <v>869</v>
      </c>
      <c r="AQ1" s="35" t="s">
        <v>464</v>
      </c>
      <c r="AR1" s="35" t="s">
        <v>608</v>
      </c>
      <c r="AS1" s="35" t="s">
        <v>630</v>
      </c>
      <c r="AT1" s="35" t="s">
        <v>631</v>
      </c>
      <c r="AU1" s="35" t="s">
        <v>628</v>
      </c>
      <c r="AV1" s="35" t="s">
        <v>629</v>
      </c>
      <c r="AW1" s="35" t="s">
        <v>632</v>
      </c>
      <c r="AX1" s="35" t="s">
        <v>633</v>
      </c>
      <c r="AY1" s="35" t="s">
        <v>635</v>
      </c>
      <c r="AZ1" s="35" t="s">
        <v>634</v>
      </c>
      <c r="BA1" s="35" t="s">
        <v>351</v>
      </c>
      <c r="BB1" s="35" t="s">
        <v>636</v>
      </c>
      <c r="BC1" s="35" t="s">
        <v>888</v>
      </c>
      <c r="BD1" s="35" t="s">
        <v>1275</v>
      </c>
      <c r="BE1" s="35" t="s">
        <v>637</v>
      </c>
      <c r="BF1" s="35" t="s">
        <v>411</v>
      </c>
      <c r="BG1" s="35" t="s">
        <v>146</v>
      </c>
      <c r="BH1" s="35" t="s">
        <v>620</v>
      </c>
      <c r="BI1" s="35" t="s">
        <v>638</v>
      </c>
      <c r="BJ1" s="35" t="s">
        <v>863</v>
      </c>
      <c r="BK1" s="35" t="s">
        <v>862</v>
      </c>
      <c r="BL1" s="35" t="s">
        <v>861</v>
      </c>
      <c r="BM1" s="35" t="s">
        <v>860</v>
      </c>
      <c r="BN1" s="35" t="s">
        <v>186</v>
      </c>
      <c r="BO1" s="35" t="s">
        <v>915</v>
      </c>
      <c r="BP1" s="35" t="s">
        <v>258</v>
      </c>
      <c r="BQ1" s="35" t="s">
        <v>884</v>
      </c>
      <c r="BR1" s="35" t="s">
        <v>852</v>
      </c>
      <c r="BS1" s="35" t="s">
        <v>851</v>
      </c>
      <c r="BT1" s="35" t="s">
        <v>1085</v>
      </c>
      <c r="BU1" s="35" t="s">
        <v>1080</v>
      </c>
      <c r="BV1" s="35" t="s">
        <v>1083</v>
      </c>
      <c r="BW1" s="35" t="s">
        <v>1274</v>
      </c>
      <c r="BX1" s="35" t="s">
        <v>1273</v>
      </c>
      <c r="BY1" s="35" t="s">
        <v>1272</v>
      </c>
      <c r="BZ1" s="35" t="s">
        <v>1271</v>
      </c>
      <c r="CA1" s="35" t="s">
        <v>1143</v>
      </c>
      <c r="CB1" s="35" t="s">
        <v>1135</v>
      </c>
      <c r="CC1" s="35" t="s">
        <v>1270</v>
      </c>
      <c r="CD1" s="35" t="s">
        <v>1138</v>
      </c>
      <c r="CE1" s="35" t="s">
        <v>1113</v>
      </c>
      <c r="CF1" s="35" t="s">
        <v>1099</v>
      </c>
      <c r="CG1" s="35" t="s">
        <v>1105</v>
      </c>
      <c r="CH1" s="35" t="s">
        <v>1269</v>
      </c>
      <c r="CI1" s="35" t="s">
        <v>1112</v>
      </c>
      <c r="CJ1" s="35" t="s">
        <v>1114</v>
      </c>
      <c r="CK1" s="35" t="s">
        <v>1268</v>
      </c>
      <c r="CL1" s="35" t="s">
        <v>1154</v>
      </c>
      <c r="CM1" s="35" t="s">
        <v>1110</v>
      </c>
      <c r="CN1" s="35" t="s">
        <v>1199</v>
      </c>
      <c r="CO1" s="35" t="s">
        <v>1137</v>
      </c>
      <c r="CP1" s="35" t="s">
        <v>1092</v>
      </c>
      <c r="CQ1" s="35" t="s">
        <v>1156</v>
      </c>
      <c r="CR1" s="35" t="s">
        <v>1089</v>
      </c>
      <c r="CS1" s="35" t="s">
        <v>1121</v>
      </c>
      <c r="CT1" s="35" t="s">
        <v>1267</v>
      </c>
      <c r="CU1" s="35" t="s">
        <v>7</v>
      </c>
      <c r="CV1" s="35" t="s">
        <v>1266</v>
      </c>
      <c r="CW1" s="35" t="s">
        <v>1097</v>
      </c>
      <c r="CX1" s="35" t="s">
        <v>1125</v>
      </c>
      <c r="CY1" s="35" t="s">
        <v>1095</v>
      </c>
      <c r="CZ1" s="35" t="s">
        <v>1108</v>
      </c>
      <c r="DA1" s="35" t="s">
        <v>1106</v>
      </c>
      <c r="DB1" s="35" t="s">
        <v>1265</v>
      </c>
      <c r="DC1" s="35" t="s">
        <v>1134</v>
      </c>
      <c r="DD1" s="35" t="s">
        <v>1264</v>
      </c>
      <c r="DE1" s="35" t="s">
        <v>1107</v>
      </c>
      <c r="DF1" s="35" t="s">
        <v>1150</v>
      </c>
      <c r="DG1" s="35" t="s">
        <v>1142</v>
      </c>
      <c r="DH1" s="35" t="s">
        <v>1158</v>
      </c>
      <c r="DI1" s="35" t="s">
        <v>1123</v>
      </c>
      <c r="DJ1" s="35" t="s">
        <v>1263</v>
      </c>
      <c r="DK1" s="35" t="s">
        <v>1262</v>
      </c>
      <c r="DL1" s="35" t="s">
        <v>1119</v>
      </c>
      <c r="DM1" s="35" t="s">
        <v>1261</v>
      </c>
      <c r="DN1" s="35" t="s">
        <v>1260</v>
      </c>
      <c r="DO1" s="35" t="s">
        <v>1259</v>
      </c>
      <c r="DP1" s="35" t="s">
        <v>1258</v>
      </c>
      <c r="DQ1" s="35" t="s">
        <v>1257</v>
      </c>
      <c r="DR1" s="35" t="s">
        <v>1124</v>
      </c>
      <c r="DS1" s="35" t="s">
        <v>1165</v>
      </c>
      <c r="DT1" s="35" t="s">
        <v>1164</v>
      </c>
      <c r="DU1" s="35" t="s">
        <v>1162</v>
      </c>
      <c r="DV1" s="35" t="s">
        <v>1170</v>
      </c>
      <c r="DW1" s="35" t="s">
        <v>1256</v>
      </c>
      <c r="DX1" s="35" t="s">
        <v>1169</v>
      </c>
      <c r="DY1" s="35" t="s">
        <v>1255</v>
      </c>
      <c r="DZ1" s="35" t="s">
        <v>1178</v>
      </c>
      <c r="EA1" s="35" t="s">
        <v>1127</v>
      </c>
      <c r="EB1" s="35" t="s">
        <v>1254</v>
      </c>
      <c r="EC1" s="35" t="s">
        <v>1186</v>
      </c>
      <c r="ED1" s="35" t="s">
        <v>1253</v>
      </c>
      <c r="EE1" s="35" t="s">
        <v>1235</v>
      </c>
      <c r="EF1" s="35" t="s">
        <v>1252</v>
      </c>
      <c r="EG1" s="35" t="s">
        <v>1180</v>
      </c>
      <c r="EH1" s="35" t="s">
        <v>1251</v>
      </c>
      <c r="EI1" s="35" t="s">
        <v>1187</v>
      </c>
      <c r="EJ1" s="35" t="s">
        <v>1193</v>
      </c>
      <c r="EK1" s="35" t="s">
        <v>1174</v>
      </c>
      <c r="EL1" s="35" t="s">
        <v>1171</v>
      </c>
      <c r="EM1" s="35" t="s">
        <v>1198</v>
      </c>
      <c r="EN1" s="35" t="s">
        <v>1250</v>
      </c>
      <c r="EO1" s="35" t="s">
        <v>1304</v>
      </c>
    </row>
    <row r="2" spans="1:145" x14ac:dyDescent="0.2">
      <c r="A2" s="35">
        <v>1</v>
      </c>
      <c r="B2" s="50">
        <v>44626.468449074098</v>
      </c>
      <c r="C2" s="50">
        <v>44626.5251041667</v>
      </c>
      <c r="D2" s="35" t="s">
        <v>1299</v>
      </c>
      <c r="F2" s="35" t="s">
        <v>1288</v>
      </c>
      <c r="G2" s="35" t="s">
        <v>1282</v>
      </c>
      <c r="H2" s="49" t="s">
        <v>1297</v>
      </c>
      <c r="I2" s="49" t="s">
        <v>1298</v>
      </c>
      <c r="J2" s="49" t="s">
        <v>1249</v>
      </c>
      <c r="K2" s="49" t="s">
        <v>1295</v>
      </c>
      <c r="L2" s="49" t="s">
        <v>1296</v>
      </c>
      <c r="M2" s="49" t="s">
        <v>1298</v>
      </c>
      <c r="N2" s="49" t="s">
        <v>1249</v>
      </c>
      <c r="O2" s="49" t="s">
        <v>1296</v>
      </c>
      <c r="P2" s="49" t="s">
        <v>1298</v>
      </c>
      <c r="Q2" s="49" t="s">
        <v>1296</v>
      </c>
      <c r="R2" s="49" t="s">
        <v>1298</v>
      </c>
      <c r="S2" s="49" t="s">
        <v>1296</v>
      </c>
      <c r="T2" s="49" t="s">
        <v>1249</v>
      </c>
      <c r="U2" s="49" t="s">
        <v>1295</v>
      </c>
      <c r="V2" s="49" t="s">
        <v>1296</v>
      </c>
      <c r="W2" s="49" t="s">
        <v>1297</v>
      </c>
      <c r="X2" s="49" t="s">
        <v>1297</v>
      </c>
      <c r="Y2" s="49" t="s">
        <v>1298</v>
      </c>
      <c r="Z2" s="49" t="s">
        <v>1295</v>
      </c>
      <c r="AA2" s="49" t="s">
        <v>1298</v>
      </c>
      <c r="AB2" s="49" t="s">
        <v>1295</v>
      </c>
      <c r="AC2" s="49" t="s">
        <v>1295</v>
      </c>
      <c r="AD2" s="49" t="s">
        <v>1297</v>
      </c>
      <c r="AE2" s="49" t="s">
        <v>1296</v>
      </c>
      <c r="AF2" s="49" t="s">
        <v>1249</v>
      </c>
      <c r="AG2" s="49" t="s">
        <v>1297</v>
      </c>
      <c r="AH2" s="49" t="s">
        <v>1249</v>
      </c>
      <c r="AI2" s="49" t="s">
        <v>1296</v>
      </c>
      <c r="AJ2" s="49" t="s">
        <v>1249</v>
      </c>
      <c r="AK2" s="49" t="s">
        <v>1296</v>
      </c>
      <c r="AL2" s="49" t="s">
        <v>1297</v>
      </c>
      <c r="AM2" s="49" t="s">
        <v>1295</v>
      </c>
      <c r="AN2" s="49" t="s">
        <v>1298</v>
      </c>
      <c r="AO2" s="49" t="s">
        <v>1295</v>
      </c>
      <c r="AP2" s="49" t="s">
        <v>1295</v>
      </c>
      <c r="AQ2" s="49" t="s">
        <v>1249</v>
      </c>
      <c r="AR2" s="49" t="s">
        <v>1249</v>
      </c>
      <c r="AS2" s="49" t="s">
        <v>1297</v>
      </c>
      <c r="AT2" s="49" t="s">
        <v>1249</v>
      </c>
      <c r="AU2" s="49" t="s">
        <v>1296</v>
      </c>
      <c r="AV2" s="49" t="s">
        <v>1297</v>
      </c>
      <c r="AW2" s="49" t="s">
        <v>1296</v>
      </c>
      <c r="AX2" s="49" t="s">
        <v>1249</v>
      </c>
      <c r="AY2" s="49" t="s">
        <v>1295</v>
      </c>
      <c r="AZ2" s="49" t="s">
        <v>1296</v>
      </c>
      <c r="BA2" s="49" t="s">
        <v>1298</v>
      </c>
      <c r="BB2" s="49" t="s">
        <v>1249</v>
      </c>
      <c r="BC2" s="49" t="s">
        <v>1295</v>
      </c>
      <c r="BD2" s="49" t="s">
        <v>1296</v>
      </c>
      <c r="BE2" s="49" t="s">
        <v>1249</v>
      </c>
      <c r="BF2" s="49" t="s">
        <v>1297</v>
      </c>
      <c r="BG2" s="49" t="s">
        <v>1296</v>
      </c>
      <c r="BH2" s="49" t="s">
        <v>1297</v>
      </c>
      <c r="BI2" s="49" t="s">
        <v>1249</v>
      </c>
      <c r="BJ2" s="49" t="s">
        <v>1249</v>
      </c>
      <c r="BK2" s="49" t="s">
        <v>1296</v>
      </c>
      <c r="BL2" s="49" t="s">
        <v>1249</v>
      </c>
      <c r="BM2" s="49" t="s">
        <v>1297</v>
      </c>
      <c r="BN2" s="49" t="s">
        <v>1295</v>
      </c>
      <c r="BO2" s="49" t="s">
        <v>1296</v>
      </c>
      <c r="BP2" s="49" t="s">
        <v>1249</v>
      </c>
      <c r="BQ2" s="49" t="s">
        <v>1297</v>
      </c>
      <c r="BR2" s="49" t="s">
        <v>1249</v>
      </c>
      <c r="BS2" s="49" t="s">
        <v>1297</v>
      </c>
      <c r="BT2" s="49" t="s">
        <v>1249</v>
      </c>
      <c r="BU2" s="49" t="s">
        <v>1297</v>
      </c>
      <c r="BV2" s="49" t="s">
        <v>1249</v>
      </c>
      <c r="BW2" s="49" t="s">
        <v>1297</v>
      </c>
      <c r="BX2" s="49" t="s">
        <v>1249</v>
      </c>
      <c r="BY2" s="49" t="s">
        <v>1249</v>
      </c>
      <c r="BZ2" s="49" t="s">
        <v>1296</v>
      </c>
      <c r="CA2" s="49" t="s">
        <v>1297</v>
      </c>
      <c r="CB2" s="49" t="s">
        <v>1296</v>
      </c>
      <c r="CC2" s="49" t="s">
        <v>1296</v>
      </c>
      <c r="CD2" s="49" t="s">
        <v>1296</v>
      </c>
      <c r="CE2" s="49" t="s">
        <v>1296</v>
      </c>
      <c r="CF2" s="49" t="s">
        <v>1296</v>
      </c>
      <c r="CG2" s="49" t="s">
        <v>1249</v>
      </c>
      <c r="CH2" s="49" t="s">
        <v>1295</v>
      </c>
      <c r="CI2" s="49" t="s">
        <v>1249</v>
      </c>
      <c r="CJ2" s="49" t="s">
        <v>1296</v>
      </c>
      <c r="CK2" s="49" t="s">
        <v>1295</v>
      </c>
      <c r="CL2" s="49" t="s">
        <v>1249</v>
      </c>
      <c r="CM2" s="35" t="s">
        <v>1248</v>
      </c>
      <c r="CN2" s="35" t="s">
        <v>1248</v>
      </c>
      <c r="CO2" s="35" t="s">
        <v>1248</v>
      </c>
      <c r="CP2" s="35" t="s">
        <v>1248</v>
      </c>
      <c r="CQ2" s="35" t="s">
        <v>1248</v>
      </c>
      <c r="CR2" s="35" t="s">
        <v>1248</v>
      </c>
      <c r="CS2" s="35" t="s">
        <v>1248</v>
      </c>
      <c r="CT2" s="35" t="s">
        <v>1248</v>
      </c>
      <c r="CU2" s="49" t="s">
        <v>1249</v>
      </c>
      <c r="CV2" s="49" t="s">
        <v>1296</v>
      </c>
      <c r="CW2" s="35" t="s">
        <v>1248</v>
      </c>
      <c r="CX2" s="49" t="s">
        <v>1297</v>
      </c>
      <c r="CY2" s="49" t="s">
        <v>1296</v>
      </c>
      <c r="CZ2" s="49" t="s">
        <v>1249</v>
      </c>
      <c r="DA2" s="49" t="s">
        <v>1249</v>
      </c>
      <c r="DB2" s="49" t="s">
        <v>1296</v>
      </c>
      <c r="DC2" s="49" t="s">
        <v>1296</v>
      </c>
      <c r="DD2" s="49" t="s">
        <v>1296</v>
      </c>
      <c r="DE2" s="49" t="s">
        <v>1295</v>
      </c>
      <c r="DF2" s="49" t="s">
        <v>1296</v>
      </c>
      <c r="DG2" s="49" t="s">
        <v>1249</v>
      </c>
      <c r="DH2" s="49" t="s">
        <v>1249</v>
      </c>
      <c r="DI2" s="49" t="s">
        <v>1297</v>
      </c>
      <c r="DJ2" s="49" t="s">
        <v>1297</v>
      </c>
      <c r="DK2" s="49" t="s">
        <v>1296</v>
      </c>
      <c r="DL2" s="49" t="s">
        <v>1296</v>
      </c>
      <c r="DM2" s="49" t="s">
        <v>1296</v>
      </c>
      <c r="DN2" s="49" t="s">
        <v>1296</v>
      </c>
      <c r="DO2" s="49" t="s">
        <v>1295</v>
      </c>
      <c r="DP2" s="49" t="s">
        <v>1249</v>
      </c>
      <c r="DQ2" s="49" t="s">
        <v>1249</v>
      </c>
      <c r="DR2" s="49" t="s">
        <v>1296</v>
      </c>
      <c r="DS2" s="49" t="s">
        <v>1249</v>
      </c>
      <c r="DT2" s="49" t="s">
        <v>1297</v>
      </c>
      <c r="DU2" s="49" t="s">
        <v>1296</v>
      </c>
      <c r="DV2" s="49" t="s">
        <v>1297</v>
      </c>
      <c r="DW2" s="49" t="s">
        <v>1249</v>
      </c>
      <c r="DX2" s="49" t="s">
        <v>1249</v>
      </c>
      <c r="DY2" s="49" t="s">
        <v>1249</v>
      </c>
      <c r="DZ2" s="49" t="s">
        <v>1249</v>
      </c>
      <c r="EA2" s="49" t="s">
        <v>1297</v>
      </c>
      <c r="EB2" s="49" t="s">
        <v>1297</v>
      </c>
      <c r="EC2" s="49" t="s">
        <v>1296</v>
      </c>
      <c r="ED2" s="49" t="s">
        <v>1249</v>
      </c>
      <c r="EE2" s="49" t="s">
        <v>1296</v>
      </c>
      <c r="EF2" s="49" t="s">
        <v>1295</v>
      </c>
      <c r="EG2" s="49" t="s">
        <v>1249</v>
      </c>
      <c r="EH2" s="49" t="s">
        <v>1249</v>
      </c>
      <c r="EI2" s="49" t="s">
        <v>1297</v>
      </c>
      <c r="EJ2" s="49" t="s">
        <v>1297</v>
      </c>
      <c r="EK2" s="49" t="s">
        <v>1249</v>
      </c>
      <c r="EL2" s="49" t="s">
        <v>1297</v>
      </c>
      <c r="EM2" s="49" t="s">
        <v>1296</v>
      </c>
      <c r="EN2" s="49" t="s">
        <v>1296</v>
      </c>
      <c r="EO2" s="35" t="s">
        <v>1303</v>
      </c>
    </row>
    <row r="3" spans="1:145" x14ac:dyDescent="0.2">
      <c r="A3" s="35">
        <v>2</v>
      </c>
      <c r="B3" s="50">
        <v>44626.688472222202</v>
      </c>
      <c r="C3" s="50">
        <v>44626.693564814799</v>
      </c>
      <c r="D3" s="35" t="s">
        <v>1299</v>
      </c>
      <c r="F3" s="35" t="s">
        <v>1287</v>
      </c>
      <c r="G3" s="35" t="s">
        <v>1281</v>
      </c>
      <c r="H3" s="49" t="s">
        <v>1249</v>
      </c>
      <c r="I3" s="49" t="s">
        <v>1295</v>
      </c>
      <c r="J3" s="49" t="s">
        <v>1249</v>
      </c>
      <c r="K3" s="49" t="s">
        <v>1295</v>
      </c>
      <c r="L3" s="49" t="s">
        <v>1249</v>
      </c>
      <c r="M3" s="49" t="s">
        <v>1295</v>
      </c>
      <c r="N3" s="49" t="s">
        <v>1296</v>
      </c>
      <c r="O3" s="49" t="s">
        <v>1296</v>
      </c>
      <c r="P3" s="49" t="s">
        <v>1296</v>
      </c>
      <c r="Q3" s="49" t="s">
        <v>1296</v>
      </c>
      <c r="R3" s="49" t="s">
        <v>1296</v>
      </c>
      <c r="S3" s="49" t="s">
        <v>1249</v>
      </c>
      <c r="T3" s="49" t="s">
        <v>1249</v>
      </c>
      <c r="U3" s="49" t="s">
        <v>1249</v>
      </c>
      <c r="V3" s="49" t="s">
        <v>1297</v>
      </c>
      <c r="W3" s="49" t="s">
        <v>1249</v>
      </c>
      <c r="X3" s="49" t="s">
        <v>1297</v>
      </c>
      <c r="Y3" s="49" t="s">
        <v>1296</v>
      </c>
      <c r="Z3" s="49" t="s">
        <v>1249</v>
      </c>
      <c r="AA3" s="49" t="s">
        <v>1296</v>
      </c>
      <c r="AB3" s="49" t="s">
        <v>1296</v>
      </c>
      <c r="AC3" s="49" t="s">
        <v>1249</v>
      </c>
      <c r="AD3" s="49" t="s">
        <v>1249</v>
      </c>
      <c r="AE3" s="49" t="s">
        <v>1296</v>
      </c>
      <c r="AF3" s="49" t="s">
        <v>1296</v>
      </c>
      <c r="AG3" s="49" t="s">
        <v>1249</v>
      </c>
      <c r="AH3" s="49" t="s">
        <v>1296</v>
      </c>
      <c r="AI3" s="35" t="s">
        <v>1248</v>
      </c>
      <c r="AJ3" s="35" t="s">
        <v>1248</v>
      </c>
      <c r="AK3" s="35" t="s">
        <v>1248</v>
      </c>
      <c r="AL3" s="35" t="s">
        <v>1248</v>
      </c>
      <c r="AM3" s="49" t="s">
        <v>1296</v>
      </c>
      <c r="AN3" s="35" t="s">
        <v>1248</v>
      </c>
      <c r="AO3" s="35" t="s">
        <v>1248</v>
      </c>
      <c r="AP3" s="35" t="s">
        <v>1248</v>
      </c>
      <c r="AQ3" s="49" t="s">
        <v>1249</v>
      </c>
      <c r="AR3" s="35" t="s">
        <v>1248</v>
      </c>
      <c r="AS3" s="49" t="s">
        <v>1249</v>
      </c>
      <c r="AT3" s="49" t="s">
        <v>1249</v>
      </c>
      <c r="AU3" s="35" t="s">
        <v>1248</v>
      </c>
      <c r="AV3" s="49" t="s">
        <v>1249</v>
      </c>
      <c r="AW3" s="35" t="s">
        <v>1248</v>
      </c>
      <c r="AX3" s="35" t="s">
        <v>1248</v>
      </c>
      <c r="AY3" s="35" t="s">
        <v>1248</v>
      </c>
      <c r="AZ3" s="49" t="s">
        <v>1249</v>
      </c>
      <c r="BA3" s="35" t="s">
        <v>1248</v>
      </c>
      <c r="BB3" s="35" t="s">
        <v>1248</v>
      </c>
      <c r="BC3" s="35" t="s">
        <v>1248</v>
      </c>
      <c r="BD3" s="49" t="s">
        <v>1296</v>
      </c>
      <c r="BE3" s="35" t="s">
        <v>1248</v>
      </c>
      <c r="BF3" s="49" t="s">
        <v>1249</v>
      </c>
      <c r="BG3" s="35" t="s">
        <v>1248</v>
      </c>
      <c r="BH3" s="49" t="s">
        <v>1249</v>
      </c>
      <c r="BI3" s="35" t="s">
        <v>1248</v>
      </c>
      <c r="BJ3" s="35" t="s">
        <v>1248</v>
      </c>
      <c r="BK3" s="49" t="s">
        <v>1296</v>
      </c>
      <c r="BL3" s="49" t="s">
        <v>1296</v>
      </c>
      <c r="BM3" s="49" t="s">
        <v>1296</v>
      </c>
      <c r="BN3" s="35" t="s">
        <v>1248</v>
      </c>
      <c r="BO3" s="35" t="s">
        <v>1248</v>
      </c>
      <c r="BP3" s="35" t="s">
        <v>1248</v>
      </c>
      <c r="BQ3" s="35" t="s">
        <v>1248</v>
      </c>
      <c r="BR3" s="35" t="s">
        <v>1248</v>
      </c>
      <c r="BS3" s="35" t="s">
        <v>1248</v>
      </c>
      <c r="BT3" s="35" t="s">
        <v>1248</v>
      </c>
      <c r="BU3" s="35" t="s">
        <v>1248</v>
      </c>
      <c r="BV3" s="35" t="s">
        <v>1248</v>
      </c>
      <c r="BW3" s="35" t="s">
        <v>1248</v>
      </c>
      <c r="BX3" s="35" t="s">
        <v>1248</v>
      </c>
      <c r="BY3" s="35" t="s">
        <v>1248</v>
      </c>
      <c r="BZ3" s="49" t="s">
        <v>1249</v>
      </c>
      <c r="CA3" s="49" t="s">
        <v>1297</v>
      </c>
      <c r="CB3" s="49" t="s">
        <v>1297</v>
      </c>
      <c r="CC3" s="49" t="s">
        <v>1297</v>
      </c>
      <c r="CD3" s="49" t="s">
        <v>1297</v>
      </c>
      <c r="CE3" s="49" t="s">
        <v>1249</v>
      </c>
      <c r="CF3" s="49" t="s">
        <v>1249</v>
      </c>
      <c r="CG3" s="49" t="s">
        <v>1296</v>
      </c>
      <c r="CH3" s="35" t="s">
        <v>1248</v>
      </c>
      <c r="CI3" s="49" t="s">
        <v>1249</v>
      </c>
      <c r="CJ3" s="49" t="s">
        <v>1297</v>
      </c>
      <c r="CK3" s="49" t="s">
        <v>1296</v>
      </c>
      <c r="CL3" s="49" t="s">
        <v>1249</v>
      </c>
      <c r="CM3" s="49" t="s">
        <v>1249</v>
      </c>
      <c r="CN3" s="35" t="s">
        <v>1248</v>
      </c>
      <c r="CO3" s="49" t="s">
        <v>1297</v>
      </c>
      <c r="CP3" s="35" t="s">
        <v>1248</v>
      </c>
      <c r="CQ3" s="49" t="s">
        <v>1249</v>
      </c>
      <c r="CR3" s="49" t="s">
        <v>1249</v>
      </c>
      <c r="CS3" s="49" t="s">
        <v>1297</v>
      </c>
      <c r="CT3" s="49" t="s">
        <v>1249</v>
      </c>
      <c r="CU3" s="49" t="s">
        <v>1249</v>
      </c>
      <c r="CV3" s="35" t="s">
        <v>1248</v>
      </c>
      <c r="CW3" s="49" t="s">
        <v>1249</v>
      </c>
      <c r="CX3" s="49" t="s">
        <v>1296</v>
      </c>
      <c r="CY3" s="49" t="s">
        <v>1296</v>
      </c>
      <c r="CZ3" s="49" t="s">
        <v>1297</v>
      </c>
      <c r="DA3" s="49" t="s">
        <v>1297</v>
      </c>
      <c r="DB3" s="49" t="s">
        <v>1297</v>
      </c>
      <c r="DC3" s="35" t="s">
        <v>1248</v>
      </c>
      <c r="DD3" s="49" t="s">
        <v>1249</v>
      </c>
      <c r="DE3" s="49" t="s">
        <v>1296</v>
      </c>
      <c r="DF3" s="49" t="s">
        <v>1295</v>
      </c>
      <c r="DG3" s="49" t="s">
        <v>1297</v>
      </c>
      <c r="DH3" s="49" t="s">
        <v>1297</v>
      </c>
      <c r="DI3" s="35" t="s">
        <v>1248</v>
      </c>
      <c r="DJ3" s="49" t="s">
        <v>1296</v>
      </c>
      <c r="DK3" s="49" t="s">
        <v>1296</v>
      </c>
      <c r="DL3" s="49" t="s">
        <v>1296</v>
      </c>
      <c r="DM3" s="49" t="s">
        <v>1297</v>
      </c>
      <c r="DN3" s="49" t="s">
        <v>1249</v>
      </c>
      <c r="DO3" s="49" t="s">
        <v>1296</v>
      </c>
      <c r="DP3" s="49" t="s">
        <v>1297</v>
      </c>
      <c r="DQ3" s="49" t="s">
        <v>1249</v>
      </c>
      <c r="DR3" s="49" t="s">
        <v>1249</v>
      </c>
      <c r="DS3" s="35" t="s">
        <v>1248</v>
      </c>
      <c r="DT3" s="35" t="s">
        <v>1248</v>
      </c>
      <c r="DU3" s="35" t="s">
        <v>1248</v>
      </c>
      <c r="DV3" s="35" t="s">
        <v>1248</v>
      </c>
      <c r="DW3" s="35" t="s">
        <v>1248</v>
      </c>
      <c r="DX3" s="35" t="s">
        <v>1248</v>
      </c>
      <c r="DY3" s="35" t="s">
        <v>1248</v>
      </c>
      <c r="DZ3" s="49" t="s">
        <v>1297</v>
      </c>
      <c r="EA3" s="35" t="s">
        <v>1248</v>
      </c>
      <c r="EB3" s="35" t="s">
        <v>1248</v>
      </c>
      <c r="EC3" s="35" t="s">
        <v>1248</v>
      </c>
      <c r="ED3" s="35" t="s">
        <v>1248</v>
      </c>
      <c r="EE3" s="35" t="s">
        <v>1248</v>
      </c>
      <c r="EF3" s="35" t="s">
        <v>1248</v>
      </c>
      <c r="EG3" s="49" t="s">
        <v>1296</v>
      </c>
      <c r="EH3" s="35" t="s">
        <v>1248</v>
      </c>
      <c r="EI3" s="35" t="s">
        <v>1248</v>
      </c>
      <c r="EJ3" s="35" t="s">
        <v>1248</v>
      </c>
      <c r="EK3" s="35" t="s">
        <v>1248</v>
      </c>
      <c r="EL3" s="35" t="s">
        <v>1248</v>
      </c>
      <c r="EM3" s="35" t="s">
        <v>1248</v>
      </c>
      <c r="EN3" s="35" t="s">
        <v>1248</v>
      </c>
      <c r="EO3" s="35" t="s">
        <v>1302</v>
      </c>
    </row>
    <row r="4" spans="1:145" x14ac:dyDescent="0.2">
      <c r="A4" s="35">
        <v>3</v>
      </c>
      <c r="B4" s="50">
        <v>44626.785162036998</v>
      </c>
      <c r="C4" s="50">
        <v>44626.859432870398</v>
      </c>
      <c r="D4" s="35" t="s">
        <v>1299</v>
      </c>
      <c r="F4" s="35" t="s">
        <v>1286</v>
      </c>
      <c r="G4" s="35" t="s">
        <v>1282</v>
      </c>
      <c r="H4" s="49" t="s">
        <v>1249</v>
      </c>
      <c r="I4" s="49" t="s">
        <v>1295</v>
      </c>
      <c r="J4" s="49" t="s">
        <v>1298</v>
      </c>
      <c r="K4" s="49" t="s">
        <v>1298</v>
      </c>
      <c r="L4" s="49" t="s">
        <v>1295</v>
      </c>
      <c r="M4" s="49" t="s">
        <v>1296</v>
      </c>
      <c r="N4" s="49" t="s">
        <v>1249</v>
      </c>
      <c r="O4" s="49" t="s">
        <v>1296</v>
      </c>
      <c r="P4" s="49" t="s">
        <v>1298</v>
      </c>
      <c r="Q4" s="49" t="s">
        <v>1295</v>
      </c>
      <c r="R4" s="49" t="s">
        <v>1295</v>
      </c>
      <c r="S4" s="49" t="s">
        <v>1296</v>
      </c>
      <c r="T4" s="49" t="s">
        <v>1249</v>
      </c>
      <c r="U4" s="49" t="s">
        <v>1296</v>
      </c>
      <c r="V4" s="49" t="s">
        <v>1249</v>
      </c>
      <c r="W4" s="49" t="s">
        <v>1296</v>
      </c>
      <c r="X4" s="49" t="s">
        <v>1249</v>
      </c>
      <c r="Y4" s="49" t="s">
        <v>1298</v>
      </c>
      <c r="Z4" s="49" t="s">
        <v>1296</v>
      </c>
      <c r="AA4" s="49" t="s">
        <v>1295</v>
      </c>
      <c r="AB4" s="49" t="s">
        <v>1249</v>
      </c>
      <c r="AC4" s="49" t="s">
        <v>1296</v>
      </c>
      <c r="AD4" s="49" t="s">
        <v>1296</v>
      </c>
      <c r="AE4" s="49" t="s">
        <v>1296</v>
      </c>
      <c r="AF4" s="49" t="s">
        <v>1249</v>
      </c>
      <c r="AG4" s="49" t="s">
        <v>1297</v>
      </c>
      <c r="AH4" s="49" t="s">
        <v>1249</v>
      </c>
      <c r="AI4" s="49" t="s">
        <v>1295</v>
      </c>
      <c r="AJ4" s="49" t="s">
        <v>1295</v>
      </c>
      <c r="AK4" s="35" t="s">
        <v>1248</v>
      </c>
      <c r="AL4" s="49" t="s">
        <v>1296</v>
      </c>
      <c r="AM4" s="49" t="s">
        <v>1296</v>
      </c>
      <c r="AN4" s="35" t="s">
        <v>1248</v>
      </c>
      <c r="AO4" s="35" t="s">
        <v>1248</v>
      </c>
      <c r="AP4" s="35" t="s">
        <v>1248</v>
      </c>
      <c r="AQ4" s="49" t="s">
        <v>1249</v>
      </c>
      <c r="AR4" s="49" t="s">
        <v>1296</v>
      </c>
      <c r="AS4" s="49" t="s">
        <v>1296</v>
      </c>
      <c r="AT4" s="35" t="s">
        <v>1248</v>
      </c>
      <c r="AU4" s="49" t="s">
        <v>1296</v>
      </c>
      <c r="AV4" s="35" t="s">
        <v>1248</v>
      </c>
      <c r="AW4" s="49" t="s">
        <v>1296</v>
      </c>
      <c r="AX4" s="49" t="s">
        <v>1249</v>
      </c>
      <c r="AY4" s="49" t="s">
        <v>1296</v>
      </c>
      <c r="AZ4" s="49" t="s">
        <v>1296</v>
      </c>
      <c r="BA4" s="35" t="s">
        <v>1248</v>
      </c>
      <c r="BB4" s="49" t="s">
        <v>1296</v>
      </c>
      <c r="BC4" s="35" t="s">
        <v>1248</v>
      </c>
      <c r="BD4" s="35" t="s">
        <v>1248</v>
      </c>
      <c r="BE4" s="35" t="s">
        <v>1248</v>
      </c>
      <c r="BF4" s="49" t="s">
        <v>1295</v>
      </c>
      <c r="BG4" s="35" t="s">
        <v>1248</v>
      </c>
      <c r="BH4" s="49" t="s">
        <v>1297</v>
      </c>
      <c r="BI4" s="35" t="s">
        <v>1248</v>
      </c>
      <c r="BJ4" s="35" t="s">
        <v>1248</v>
      </c>
      <c r="BK4" s="49" t="s">
        <v>1295</v>
      </c>
      <c r="BL4" s="49" t="s">
        <v>1295</v>
      </c>
      <c r="BM4" s="49" t="s">
        <v>1249</v>
      </c>
      <c r="BN4" s="35" t="s">
        <v>1248</v>
      </c>
      <c r="BO4" s="35" t="s">
        <v>1248</v>
      </c>
      <c r="BP4" s="49" t="s">
        <v>1298</v>
      </c>
      <c r="BQ4" s="49" t="s">
        <v>1295</v>
      </c>
      <c r="BR4" s="35" t="s">
        <v>1248</v>
      </c>
      <c r="BS4" s="49" t="s">
        <v>1249</v>
      </c>
      <c r="BT4" s="35" t="s">
        <v>1248</v>
      </c>
      <c r="BU4" s="49" t="s">
        <v>1296</v>
      </c>
      <c r="BV4" s="35" t="s">
        <v>1248</v>
      </c>
      <c r="BW4" s="49" t="s">
        <v>1249</v>
      </c>
      <c r="BX4" s="49" t="s">
        <v>1249</v>
      </c>
      <c r="BY4" s="49" t="s">
        <v>1249</v>
      </c>
      <c r="BZ4" s="49" t="s">
        <v>1249</v>
      </c>
      <c r="CA4" s="49" t="s">
        <v>1296</v>
      </c>
      <c r="CB4" s="35" t="s">
        <v>1248</v>
      </c>
      <c r="CC4" s="49" t="s">
        <v>1249</v>
      </c>
      <c r="CD4" s="49" t="s">
        <v>1249</v>
      </c>
      <c r="CE4" s="49" t="s">
        <v>1249</v>
      </c>
      <c r="CF4" s="49" t="s">
        <v>1249</v>
      </c>
      <c r="CG4" s="49" t="s">
        <v>1295</v>
      </c>
      <c r="CH4" s="35" t="s">
        <v>1248</v>
      </c>
      <c r="CI4" s="49" t="s">
        <v>1297</v>
      </c>
      <c r="CJ4" s="49" t="s">
        <v>1297</v>
      </c>
      <c r="CK4" s="49" t="s">
        <v>1296</v>
      </c>
      <c r="CL4" s="49" t="s">
        <v>1296</v>
      </c>
      <c r="CM4" s="49" t="s">
        <v>1296</v>
      </c>
      <c r="CN4" s="49" t="s">
        <v>1295</v>
      </c>
      <c r="CO4" s="49" t="s">
        <v>1297</v>
      </c>
      <c r="CP4" s="49" t="s">
        <v>1249</v>
      </c>
      <c r="CQ4" s="35" t="s">
        <v>1248</v>
      </c>
      <c r="CR4" s="49" t="s">
        <v>1249</v>
      </c>
      <c r="CS4" s="49" t="s">
        <v>1297</v>
      </c>
      <c r="CT4" s="49" t="s">
        <v>1249</v>
      </c>
      <c r="CU4" s="49" t="s">
        <v>1249</v>
      </c>
      <c r="CV4" s="49" t="s">
        <v>1249</v>
      </c>
      <c r="CW4" s="49" t="s">
        <v>1249</v>
      </c>
      <c r="CX4" s="35" t="s">
        <v>1248</v>
      </c>
      <c r="CY4" s="35" t="s">
        <v>1248</v>
      </c>
      <c r="CZ4" s="49" t="s">
        <v>1297</v>
      </c>
      <c r="DA4" s="49" t="s">
        <v>1297</v>
      </c>
      <c r="DB4" s="49" t="s">
        <v>1249</v>
      </c>
      <c r="DC4" s="49" t="s">
        <v>1249</v>
      </c>
      <c r="DD4" s="49" t="s">
        <v>1249</v>
      </c>
      <c r="DE4" s="49" t="s">
        <v>1296</v>
      </c>
      <c r="DF4" s="49" t="s">
        <v>1249</v>
      </c>
      <c r="DG4" s="49" t="s">
        <v>1249</v>
      </c>
      <c r="DH4" s="49" t="s">
        <v>1249</v>
      </c>
      <c r="DI4" s="49" t="s">
        <v>1249</v>
      </c>
      <c r="DJ4" s="49" t="s">
        <v>1297</v>
      </c>
      <c r="DK4" s="49" t="s">
        <v>1249</v>
      </c>
      <c r="DL4" s="49" t="s">
        <v>1249</v>
      </c>
      <c r="DM4" s="49" t="s">
        <v>1249</v>
      </c>
      <c r="DN4" s="49" t="s">
        <v>1249</v>
      </c>
      <c r="DO4" s="49" t="s">
        <v>1249</v>
      </c>
      <c r="DP4" s="49" t="s">
        <v>1249</v>
      </c>
      <c r="DQ4" s="49" t="s">
        <v>1249</v>
      </c>
      <c r="DR4" s="49" t="s">
        <v>1249</v>
      </c>
      <c r="DS4" s="49" t="s">
        <v>1249</v>
      </c>
      <c r="DT4" s="49" t="s">
        <v>1297</v>
      </c>
      <c r="DU4" s="35" t="s">
        <v>1248</v>
      </c>
      <c r="DV4" s="49" t="s">
        <v>1249</v>
      </c>
      <c r="DW4" s="49" t="s">
        <v>1249</v>
      </c>
      <c r="DX4" s="49" t="s">
        <v>1297</v>
      </c>
      <c r="DY4" s="49" t="s">
        <v>1249</v>
      </c>
      <c r="DZ4" s="49" t="s">
        <v>1249</v>
      </c>
      <c r="EA4" s="49" t="s">
        <v>1297</v>
      </c>
      <c r="EB4" s="35" t="s">
        <v>1248</v>
      </c>
      <c r="EC4" s="49" t="s">
        <v>1249</v>
      </c>
      <c r="ED4" s="49" t="s">
        <v>1249</v>
      </c>
      <c r="EE4" s="35" t="s">
        <v>1248</v>
      </c>
      <c r="EF4" s="49" t="s">
        <v>1249</v>
      </c>
      <c r="EG4" s="49" t="s">
        <v>1249</v>
      </c>
      <c r="EH4" s="35" t="s">
        <v>1248</v>
      </c>
      <c r="EI4" s="49" t="s">
        <v>1249</v>
      </c>
      <c r="EJ4" s="49" t="s">
        <v>1249</v>
      </c>
      <c r="EK4" s="35" t="s">
        <v>1248</v>
      </c>
      <c r="EL4" s="49" t="s">
        <v>1249</v>
      </c>
      <c r="EM4" s="49" t="s">
        <v>1249</v>
      </c>
      <c r="EN4" s="49" t="s">
        <v>1249</v>
      </c>
      <c r="EO4" s="35" t="s">
        <v>1301</v>
      </c>
    </row>
    <row r="5" spans="1:145" x14ac:dyDescent="0.2">
      <c r="A5" s="35">
        <v>4</v>
      </c>
      <c r="B5" s="50">
        <v>44630.670219907399</v>
      </c>
      <c r="C5" s="50">
        <v>44630.6794212963</v>
      </c>
      <c r="D5" s="35" t="s">
        <v>1299</v>
      </c>
      <c r="F5" s="35" t="s">
        <v>1285</v>
      </c>
      <c r="G5" s="35" t="s">
        <v>1281</v>
      </c>
      <c r="H5" s="49" t="s">
        <v>1297</v>
      </c>
      <c r="I5" s="49" t="s">
        <v>1297</v>
      </c>
      <c r="J5" s="35" t="s">
        <v>1248</v>
      </c>
      <c r="K5" s="49" t="s">
        <v>1296</v>
      </c>
      <c r="L5" s="35" t="s">
        <v>1248</v>
      </c>
      <c r="M5" s="49" t="s">
        <v>1297</v>
      </c>
      <c r="N5" s="49" t="s">
        <v>1297</v>
      </c>
      <c r="O5" s="49" t="s">
        <v>1297</v>
      </c>
      <c r="P5" s="49" t="s">
        <v>1296</v>
      </c>
      <c r="Q5" s="49" t="s">
        <v>1296</v>
      </c>
      <c r="R5" s="49" t="s">
        <v>1295</v>
      </c>
      <c r="S5" s="49" t="s">
        <v>1297</v>
      </c>
      <c r="T5" s="49" t="s">
        <v>1297</v>
      </c>
      <c r="U5" s="49" t="s">
        <v>1249</v>
      </c>
      <c r="V5" s="49" t="s">
        <v>1297</v>
      </c>
      <c r="W5" s="49" t="s">
        <v>1249</v>
      </c>
      <c r="X5" s="49" t="s">
        <v>1297</v>
      </c>
      <c r="Y5" s="49" t="s">
        <v>1298</v>
      </c>
      <c r="Z5" s="49" t="s">
        <v>1249</v>
      </c>
      <c r="AA5" s="49" t="s">
        <v>1295</v>
      </c>
      <c r="AB5" s="49" t="s">
        <v>1297</v>
      </c>
      <c r="AC5" s="49" t="s">
        <v>1249</v>
      </c>
      <c r="AD5" s="49" t="s">
        <v>1297</v>
      </c>
      <c r="AE5" s="49" t="s">
        <v>1249</v>
      </c>
      <c r="AF5" s="49" t="s">
        <v>1249</v>
      </c>
      <c r="AG5" s="49" t="s">
        <v>1297</v>
      </c>
      <c r="AH5" s="49" t="s">
        <v>1297</v>
      </c>
      <c r="AI5" s="49" t="s">
        <v>1296</v>
      </c>
      <c r="AJ5" s="49" t="s">
        <v>1296</v>
      </c>
      <c r="AK5" s="49" t="s">
        <v>1296</v>
      </c>
      <c r="AL5" s="49" t="s">
        <v>1296</v>
      </c>
      <c r="AM5" s="49" t="s">
        <v>1296</v>
      </c>
      <c r="AN5" s="49" t="s">
        <v>1296</v>
      </c>
      <c r="AO5" s="35" t="s">
        <v>1248</v>
      </c>
      <c r="AP5" s="49" t="s">
        <v>1296</v>
      </c>
      <c r="AQ5" s="49" t="s">
        <v>1249</v>
      </c>
      <c r="AR5" s="49" t="s">
        <v>1296</v>
      </c>
      <c r="AS5" s="49" t="s">
        <v>1297</v>
      </c>
      <c r="AT5" s="49" t="s">
        <v>1297</v>
      </c>
      <c r="AU5" s="49" t="s">
        <v>1298</v>
      </c>
      <c r="AV5" s="49" t="s">
        <v>1297</v>
      </c>
      <c r="AW5" s="49" t="s">
        <v>1298</v>
      </c>
      <c r="AX5" s="49" t="s">
        <v>1297</v>
      </c>
      <c r="AY5" s="49" t="s">
        <v>1296</v>
      </c>
      <c r="AZ5" s="49" t="s">
        <v>1297</v>
      </c>
      <c r="BA5" s="49" t="s">
        <v>1249</v>
      </c>
      <c r="BB5" s="49" t="s">
        <v>1296</v>
      </c>
      <c r="BC5" s="35" t="s">
        <v>1248</v>
      </c>
      <c r="BD5" s="49" t="s">
        <v>1297</v>
      </c>
      <c r="BE5" s="35" t="s">
        <v>1248</v>
      </c>
      <c r="BF5" s="49" t="s">
        <v>1249</v>
      </c>
      <c r="BG5" s="49" t="s">
        <v>1297</v>
      </c>
      <c r="BH5" s="49" t="s">
        <v>1297</v>
      </c>
      <c r="BI5" s="49" t="s">
        <v>1297</v>
      </c>
      <c r="BJ5" s="49" t="s">
        <v>1296</v>
      </c>
      <c r="BK5" s="35" t="s">
        <v>1248</v>
      </c>
      <c r="BL5" s="35" t="s">
        <v>1248</v>
      </c>
      <c r="BM5" s="35" t="s">
        <v>1248</v>
      </c>
      <c r="BN5" s="35" t="s">
        <v>1248</v>
      </c>
      <c r="BO5" s="35" t="s">
        <v>1248</v>
      </c>
      <c r="BP5" s="35" t="s">
        <v>1248</v>
      </c>
      <c r="BQ5" s="49" t="s">
        <v>1297</v>
      </c>
      <c r="BR5" s="35" t="s">
        <v>1248</v>
      </c>
      <c r="BS5" s="35" t="s">
        <v>1248</v>
      </c>
      <c r="BT5" s="35" t="s">
        <v>1248</v>
      </c>
      <c r="BU5" s="35" t="s">
        <v>1248</v>
      </c>
      <c r="BV5" s="35" t="s">
        <v>1248</v>
      </c>
      <c r="BW5" s="49" t="s">
        <v>1297</v>
      </c>
      <c r="BX5" s="49" t="s">
        <v>1297</v>
      </c>
      <c r="BY5" s="49" t="s">
        <v>1297</v>
      </c>
      <c r="BZ5" s="49" t="s">
        <v>1249</v>
      </c>
      <c r="CA5" s="49" t="s">
        <v>1297</v>
      </c>
      <c r="CB5" s="49" t="s">
        <v>1297</v>
      </c>
      <c r="CC5" s="49" t="s">
        <v>1297</v>
      </c>
      <c r="CD5" s="49" t="s">
        <v>1297</v>
      </c>
      <c r="CE5" s="49" t="s">
        <v>1297</v>
      </c>
      <c r="CF5" s="49" t="s">
        <v>1297</v>
      </c>
      <c r="CG5" s="49" t="s">
        <v>1297</v>
      </c>
      <c r="CH5" s="49" t="s">
        <v>1297</v>
      </c>
      <c r="CI5" s="49" t="s">
        <v>1297</v>
      </c>
      <c r="CJ5" s="49" t="s">
        <v>1297</v>
      </c>
      <c r="CK5" s="49" t="s">
        <v>1249</v>
      </c>
      <c r="CL5" s="35" t="s">
        <v>1248</v>
      </c>
      <c r="CM5" s="49" t="s">
        <v>1297</v>
      </c>
      <c r="CN5" s="35" t="s">
        <v>1248</v>
      </c>
      <c r="CO5" s="49" t="s">
        <v>1297</v>
      </c>
      <c r="CP5" s="49" t="s">
        <v>1296</v>
      </c>
      <c r="CQ5" s="49" t="s">
        <v>1249</v>
      </c>
      <c r="CR5" s="49" t="s">
        <v>1297</v>
      </c>
      <c r="CS5" s="49" t="s">
        <v>1297</v>
      </c>
      <c r="CT5" s="49" t="s">
        <v>1296</v>
      </c>
      <c r="CU5" s="35" t="s">
        <v>1248</v>
      </c>
      <c r="CV5" s="49" t="s">
        <v>1296</v>
      </c>
      <c r="CW5" s="49" t="s">
        <v>1296</v>
      </c>
      <c r="CX5" s="49" t="s">
        <v>1296</v>
      </c>
      <c r="CY5" s="49" t="s">
        <v>1296</v>
      </c>
      <c r="CZ5" s="49" t="s">
        <v>1249</v>
      </c>
      <c r="DA5" s="49" t="s">
        <v>1297</v>
      </c>
      <c r="DB5" s="49" t="s">
        <v>1249</v>
      </c>
      <c r="DC5" s="49" t="s">
        <v>1296</v>
      </c>
      <c r="DD5" s="49" t="s">
        <v>1297</v>
      </c>
      <c r="DE5" s="49" t="s">
        <v>1296</v>
      </c>
      <c r="DF5" s="35" t="s">
        <v>1248</v>
      </c>
      <c r="DG5" s="35" t="s">
        <v>1248</v>
      </c>
      <c r="DH5" s="49" t="s">
        <v>1297</v>
      </c>
      <c r="DI5" s="49" t="s">
        <v>1297</v>
      </c>
      <c r="DJ5" s="49" t="s">
        <v>1297</v>
      </c>
      <c r="DK5" s="49" t="s">
        <v>1297</v>
      </c>
      <c r="DL5" s="49" t="s">
        <v>1249</v>
      </c>
      <c r="DM5" s="49" t="s">
        <v>1297</v>
      </c>
      <c r="DN5" s="49" t="s">
        <v>1297</v>
      </c>
      <c r="DO5" s="49" t="s">
        <v>1249</v>
      </c>
      <c r="DP5" s="49" t="s">
        <v>1297</v>
      </c>
      <c r="DQ5" s="49" t="s">
        <v>1297</v>
      </c>
      <c r="DR5" s="49" t="s">
        <v>1297</v>
      </c>
      <c r="DS5" s="35" t="s">
        <v>1248</v>
      </c>
      <c r="DT5" s="35" t="s">
        <v>1248</v>
      </c>
      <c r="DU5" s="35" t="s">
        <v>1248</v>
      </c>
      <c r="DV5" s="49" t="s">
        <v>1297</v>
      </c>
      <c r="DW5" s="49" t="s">
        <v>1297</v>
      </c>
      <c r="DX5" s="49" t="s">
        <v>1297</v>
      </c>
      <c r="DY5" s="49" t="s">
        <v>1297</v>
      </c>
      <c r="DZ5" s="49" t="s">
        <v>1297</v>
      </c>
      <c r="EA5" s="49" t="s">
        <v>1297</v>
      </c>
      <c r="EB5" s="49" t="s">
        <v>1297</v>
      </c>
      <c r="EC5" s="35" t="s">
        <v>1248</v>
      </c>
      <c r="ED5" s="49" t="s">
        <v>1249</v>
      </c>
      <c r="EE5" s="49" t="s">
        <v>1297</v>
      </c>
      <c r="EF5" s="49" t="s">
        <v>1297</v>
      </c>
      <c r="EG5" s="49" t="s">
        <v>1249</v>
      </c>
      <c r="EH5" s="49" t="s">
        <v>1249</v>
      </c>
      <c r="EI5" s="49" t="s">
        <v>1297</v>
      </c>
      <c r="EJ5" s="49" t="s">
        <v>1297</v>
      </c>
      <c r="EK5" s="35" t="s">
        <v>1248</v>
      </c>
      <c r="EL5" s="35" t="s">
        <v>1248</v>
      </c>
      <c r="EM5" s="35" t="s">
        <v>1248</v>
      </c>
      <c r="EN5" s="35" t="s">
        <v>1248</v>
      </c>
      <c r="EO5" s="35" t="s">
        <v>1300</v>
      </c>
    </row>
    <row r="6" spans="1:145" x14ac:dyDescent="0.2">
      <c r="A6" s="35">
        <v>5</v>
      </c>
      <c r="B6" s="50">
        <v>44631.419594907398</v>
      </c>
      <c r="C6" s="50">
        <v>44631.439317129603</v>
      </c>
      <c r="D6" s="35" t="s">
        <v>1299</v>
      </c>
      <c r="F6" s="35" t="s">
        <v>1284</v>
      </c>
      <c r="G6" s="35" t="s">
        <v>1281</v>
      </c>
      <c r="H6" s="49" t="s">
        <v>1295</v>
      </c>
      <c r="I6" s="49" t="s">
        <v>1298</v>
      </c>
      <c r="J6" s="49" t="s">
        <v>1295</v>
      </c>
      <c r="K6" s="49" t="s">
        <v>1296</v>
      </c>
      <c r="L6" s="49" t="s">
        <v>1249</v>
      </c>
      <c r="M6" s="49" t="s">
        <v>1295</v>
      </c>
      <c r="N6" s="49" t="s">
        <v>1296</v>
      </c>
      <c r="O6" s="49" t="s">
        <v>1249</v>
      </c>
      <c r="P6" s="49" t="s">
        <v>1295</v>
      </c>
      <c r="Q6" s="49" t="s">
        <v>1295</v>
      </c>
      <c r="R6" s="49" t="s">
        <v>1298</v>
      </c>
      <c r="S6" s="49" t="s">
        <v>1297</v>
      </c>
      <c r="T6" s="49" t="s">
        <v>1297</v>
      </c>
      <c r="U6" s="49" t="s">
        <v>1249</v>
      </c>
      <c r="V6" s="49" t="s">
        <v>1297</v>
      </c>
      <c r="W6" s="49" t="s">
        <v>1296</v>
      </c>
      <c r="X6" s="49" t="s">
        <v>1297</v>
      </c>
      <c r="Y6" s="49" t="s">
        <v>1298</v>
      </c>
      <c r="Z6" s="49" t="s">
        <v>1295</v>
      </c>
      <c r="AA6" s="49" t="s">
        <v>1298</v>
      </c>
      <c r="AB6" s="49" t="s">
        <v>1249</v>
      </c>
      <c r="AC6" s="49" t="s">
        <v>1249</v>
      </c>
      <c r="AD6" s="49" t="s">
        <v>1249</v>
      </c>
      <c r="AE6" s="49" t="s">
        <v>1296</v>
      </c>
      <c r="AF6" s="49" t="s">
        <v>1297</v>
      </c>
      <c r="AG6" s="49" t="s">
        <v>1297</v>
      </c>
      <c r="AH6" s="49" t="s">
        <v>1296</v>
      </c>
      <c r="AI6" s="49" t="s">
        <v>1298</v>
      </c>
      <c r="AJ6" s="49" t="s">
        <v>1298</v>
      </c>
      <c r="AK6" s="49" t="s">
        <v>1249</v>
      </c>
      <c r="AL6" s="49" t="s">
        <v>1298</v>
      </c>
      <c r="AM6" s="49" t="s">
        <v>1295</v>
      </c>
      <c r="AN6" s="49" t="s">
        <v>1295</v>
      </c>
      <c r="AO6" s="49" t="s">
        <v>1298</v>
      </c>
      <c r="AP6" s="49" t="s">
        <v>1249</v>
      </c>
      <c r="AQ6" s="49" t="s">
        <v>1296</v>
      </c>
      <c r="AR6" s="49" t="s">
        <v>1249</v>
      </c>
      <c r="AS6" s="49" t="s">
        <v>1249</v>
      </c>
      <c r="AT6" s="49" t="s">
        <v>1298</v>
      </c>
      <c r="AU6" s="49" t="s">
        <v>1298</v>
      </c>
      <c r="AV6" s="49" t="s">
        <v>1295</v>
      </c>
      <c r="AW6" s="49" t="s">
        <v>1298</v>
      </c>
      <c r="AX6" s="49" t="s">
        <v>1297</v>
      </c>
      <c r="AY6" s="49" t="s">
        <v>1296</v>
      </c>
      <c r="AZ6" s="49" t="s">
        <v>1249</v>
      </c>
      <c r="BA6" s="49" t="s">
        <v>1295</v>
      </c>
      <c r="BB6" s="49" t="s">
        <v>1296</v>
      </c>
      <c r="BC6" s="49" t="s">
        <v>1295</v>
      </c>
      <c r="BD6" s="49" t="s">
        <v>1298</v>
      </c>
      <c r="BE6" s="49" t="s">
        <v>1298</v>
      </c>
      <c r="BF6" s="49" t="s">
        <v>1297</v>
      </c>
      <c r="BG6" s="49" t="s">
        <v>1298</v>
      </c>
      <c r="BH6" s="49" t="s">
        <v>1297</v>
      </c>
      <c r="BI6" s="49" t="s">
        <v>1295</v>
      </c>
      <c r="BJ6" s="49" t="s">
        <v>1298</v>
      </c>
      <c r="BK6" s="49" t="s">
        <v>1296</v>
      </c>
      <c r="BL6" s="49" t="s">
        <v>1296</v>
      </c>
      <c r="BM6" s="49" t="s">
        <v>1296</v>
      </c>
      <c r="BN6" s="49" t="s">
        <v>1298</v>
      </c>
      <c r="BO6" s="49" t="s">
        <v>1295</v>
      </c>
      <c r="BP6" s="49" t="s">
        <v>1298</v>
      </c>
      <c r="BQ6" s="49" t="s">
        <v>1296</v>
      </c>
      <c r="BR6" s="49" t="s">
        <v>1298</v>
      </c>
      <c r="BS6" s="49" t="s">
        <v>1295</v>
      </c>
      <c r="BT6" s="49" t="s">
        <v>1298</v>
      </c>
      <c r="BU6" s="49" t="s">
        <v>1295</v>
      </c>
      <c r="BV6" s="49" t="s">
        <v>1298</v>
      </c>
      <c r="BW6" s="49" t="s">
        <v>1297</v>
      </c>
      <c r="BX6" s="49" t="s">
        <v>1296</v>
      </c>
      <c r="BY6" s="49" t="s">
        <v>1249</v>
      </c>
      <c r="BZ6" s="49" t="s">
        <v>1296</v>
      </c>
      <c r="CA6" s="49" t="s">
        <v>1296</v>
      </c>
      <c r="CB6" s="49" t="s">
        <v>1249</v>
      </c>
      <c r="CC6" s="49" t="s">
        <v>1249</v>
      </c>
      <c r="CD6" s="49" t="s">
        <v>1249</v>
      </c>
      <c r="CE6" s="49" t="s">
        <v>1249</v>
      </c>
      <c r="CF6" s="49" t="s">
        <v>1296</v>
      </c>
      <c r="CG6" s="49" t="s">
        <v>1296</v>
      </c>
      <c r="CH6" s="49" t="s">
        <v>1297</v>
      </c>
      <c r="CI6" s="49" t="s">
        <v>1297</v>
      </c>
      <c r="CJ6" s="49" t="s">
        <v>1297</v>
      </c>
      <c r="CK6" s="49" t="s">
        <v>1249</v>
      </c>
      <c r="CL6" s="49" t="s">
        <v>1249</v>
      </c>
      <c r="CM6" s="49" t="s">
        <v>1297</v>
      </c>
      <c r="CN6" s="49" t="s">
        <v>1249</v>
      </c>
      <c r="CO6" s="49" t="s">
        <v>1249</v>
      </c>
      <c r="CP6" s="49" t="s">
        <v>1249</v>
      </c>
      <c r="CQ6" s="49" t="s">
        <v>1297</v>
      </c>
      <c r="CR6" s="49" t="s">
        <v>1297</v>
      </c>
      <c r="CS6" s="49" t="s">
        <v>1297</v>
      </c>
      <c r="CT6" s="49" t="s">
        <v>1249</v>
      </c>
      <c r="CU6" s="49" t="s">
        <v>1296</v>
      </c>
      <c r="CV6" s="49" t="s">
        <v>1296</v>
      </c>
      <c r="CW6" s="49" t="s">
        <v>1296</v>
      </c>
      <c r="CX6" s="49" t="s">
        <v>1296</v>
      </c>
      <c r="CY6" s="49" t="s">
        <v>1249</v>
      </c>
      <c r="CZ6" s="49" t="s">
        <v>1297</v>
      </c>
      <c r="DA6" s="49" t="s">
        <v>1297</v>
      </c>
      <c r="DB6" s="49" t="s">
        <v>1296</v>
      </c>
      <c r="DC6" s="49" t="s">
        <v>1296</v>
      </c>
      <c r="DD6" s="49" t="s">
        <v>1297</v>
      </c>
      <c r="DE6" s="49" t="s">
        <v>1296</v>
      </c>
      <c r="DF6" s="49" t="s">
        <v>1297</v>
      </c>
      <c r="DG6" s="49" t="s">
        <v>1249</v>
      </c>
      <c r="DH6" s="49" t="s">
        <v>1297</v>
      </c>
      <c r="DI6" s="49" t="s">
        <v>1249</v>
      </c>
      <c r="DJ6" s="49" t="s">
        <v>1296</v>
      </c>
      <c r="DK6" s="49" t="s">
        <v>1296</v>
      </c>
      <c r="DL6" s="49" t="s">
        <v>1295</v>
      </c>
      <c r="DM6" s="49" t="s">
        <v>1295</v>
      </c>
      <c r="DN6" s="49" t="s">
        <v>1296</v>
      </c>
      <c r="DO6" s="49" t="s">
        <v>1295</v>
      </c>
      <c r="DP6" s="49" t="s">
        <v>1295</v>
      </c>
      <c r="DQ6" s="49" t="s">
        <v>1295</v>
      </c>
      <c r="DR6" s="49" t="s">
        <v>1296</v>
      </c>
      <c r="DS6" s="49" t="s">
        <v>1296</v>
      </c>
      <c r="DT6" s="49" t="s">
        <v>1295</v>
      </c>
      <c r="DU6" s="49" t="s">
        <v>1295</v>
      </c>
      <c r="DV6" s="49" t="s">
        <v>1249</v>
      </c>
      <c r="DW6" s="49" t="s">
        <v>1249</v>
      </c>
      <c r="DX6" s="49" t="s">
        <v>1295</v>
      </c>
      <c r="DY6" s="49" t="s">
        <v>1295</v>
      </c>
      <c r="DZ6" s="49" t="s">
        <v>1297</v>
      </c>
      <c r="EA6" s="49" t="s">
        <v>1297</v>
      </c>
      <c r="EB6" s="49" t="s">
        <v>1249</v>
      </c>
      <c r="EC6" s="49" t="s">
        <v>1249</v>
      </c>
      <c r="ED6" s="49" t="s">
        <v>1249</v>
      </c>
      <c r="EE6" s="49" t="s">
        <v>1297</v>
      </c>
      <c r="EF6" s="49" t="s">
        <v>1297</v>
      </c>
      <c r="EG6" s="49" t="s">
        <v>1297</v>
      </c>
      <c r="EH6" s="49" t="s">
        <v>1249</v>
      </c>
      <c r="EI6" s="49" t="s">
        <v>1297</v>
      </c>
      <c r="EJ6" s="49" t="s">
        <v>1249</v>
      </c>
      <c r="EK6" s="49" t="s">
        <v>1295</v>
      </c>
      <c r="EL6" s="49" t="s">
        <v>1297</v>
      </c>
      <c r="EM6" s="49" t="s">
        <v>1296</v>
      </c>
      <c r="EN6" s="49" t="s">
        <v>1295</v>
      </c>
      <c r="EO6" s="35" t="s">
        <v>1294</v>
      </c>
    </row>
    <row r="12" spans="1:145" x14ac:dyDescent="0.2">
      <c r="B12" s="48" t="s">
        <v>1293</v>
      </c>
      <c r="C12" s="46">
        <v>1</v>
      </c>
      <c r="D12" s="47">
        <v>2</v>
      </c>
      <c r="E12" s="46">
        <v>3</v>
      </c>
      <c r="F12" s="47">
        <v>4</v>
      </c>
      <c r="G12" s="46">
        <v>5</v>
      </c>
      <c r="H12" s="35" t="s">
        <v>1280</v>
      </c>
    </row>
    <row r="13" spans="1:145" x14ac:dyDescent="0.2">
      <c r="B13" s="39" t="s">
        <v>1292</v>
      </c>
      <c r="C13" s="44">
        <v>44626.468449074098</v>
      </c>
      <c r="D13" s="45">
        <v>44626.688472222202</v>
      </c>
      <c r="E13" s="44">
        <v>44626.785162036998</v>
      </c>
      <c r="F13" s="45">
        <v>44630.670219907399</v>
      </c>
      <c r="G13" s="44">
        <v>44631.419594907398</v>
      </c>
    </row>
    <row r="14" spans="1:145" x14ac:dyDescent="0.2">
      <c r="B14" s="39" t="s">
        <v>1291</v>
      </c>
      <c r="C14" s="44">
        <v>44626.5251041667</v>
      </c>
      <c r="D14" s="45">
        <v>44626.693564814799</v>
      </c>
      <c r="E14" s="44">
        <v>44626.859432870398</v>
      </c>
      <c r="F14" s="45">
        <v>44630.6794212963</v>
      </c>
      <c r="G14" s="44">
        <v>44631.439317129603</v>
      </c>
    </row>
    <row r="15" spans="1:145" x14ac:dyDescent="0.2">
      <c r="B15" s="39" t="s">
        <v>1290</v>
      </c>
      <c r="C15" s="42"/>
      <c r="D15" s="43"/>
      <c r="E15" s="42"/>
      <c r="F15" s="43"/>
      <c r="G15" s="42"/>
    </row>
    <row r="16" spans="1:145" x14ac:dyDescent="0.2">
      <c r="B16" s="39" t="s">
        <v>1289</v>
      </c>
      <c r="C16" s="42" t="s">
        <v>1288</v>
      </c>
      <c r="D16" s="43" t="s">
        <v>1287</v>
      </c>
      <c r="E16" s="42" t="s">
        <v>1286</v>
      </c>
      <c r="F16" s="43" t="s">
        <v>1285</v>
      </c>
      <c r="G16" s="42" t="s">
        <v>1284</v>
      </c>
    </row>
    <row r="17" spans="2:8" x14ac:dyDescent="0.2">
      <c r="B17" s="39" t="s">
        <v>1283</v>
      </c>
      <c r="C17" s="42" t="s">
        <v>1282</v>
      </c>
      <c r="D17" s="43" t="s">
        <v>1281</v>
      </c>
      <c r="E17" s="42" t="s">
        <v>1282</v>
      </c>
      <c r="F17" s="43" t="str">
        <f>G17</f>
        <v>Generador de contenido (influencer) redes sociales</v>
      </c>
      <c r="G17" s="42" t="s">
        <v>1281</v>
      </c>
      <c r="H17" s="36"/>
    </row>
    <row r="18" spans="2:8" x14ac:dyDescent="0.2">
      <c r="B18" s="39" t="s">
        <v>16</v>
      </c>
      <c r="C18" s="37">
        <v>5</v>
      </c>
      <c r="D18" s="41">
        <v>4</v>
      </c>
      <c r="E18" s="37">
        <v>4</v>
      </c>
      <c r="F18" s="41">
        <v>5</v>
      </c>
      <c r="G18" s="37">
        <v>2</v>
      </c>
      <c r="H18" s="64">
        <f t="shared" ref="H18:H49" si="0">AVERAGE(C18:G18)</f>
        <v>4</v>
      </c>
    </row>
    <row r="19" spans="2:8" x14ac:dyDescent="0.2">
      <c r="B19" s="39" t="s">
        <v>24</v>
      </c>
      <c r="C19" s="37">
        <v>1</v>
      </c>
      <c r="D19" s="41">
        <v>2</v>
      </c>
      <c r="E19" s="37">
        <v>2</v>
      </c>
      <c r="F19" s="41">
        <v>5</v>
      </c>
      <c r="G19" s="37">
        <v>1</v>
      </c>
      <c r="H19" s="64">
        <f t="shared" si="0"/>
        <v>2.2000000000000002</v>
      </c>
    </row>
    <row r="20" spans="2:8" x14ac:dyDescent="0.2">
      <c r="B20" s="39" t="s">
        <v>25</v>
      </c>
      <c r="C20" s="37">
        <v>4</v>
      </c>
      <c r="D20" s="41">
        <v>4</v>
      </c>
      <c r="E20" s="37">
        <v>1</v>
      </c>
      <c r="F20" s="38" t="s">
        <v>1248</v>
      </c>
      <c r="G20" s="37">
        <v>2</v>
      </c>
      <c r="H20" s="64">
        <f t="shared" si="0"/>
        <v>2.75</v>
      </c>
    </row>
    <row r="21" spans="2:8" x14ac:dyDescent="0.2">
      <c r="B21" s="39" t="s">
        <v>26</v>
      </c>
      <c r="C21" s="37">
        <v>2</v>
      </c>
      <c r="D21" s="41">
        <v>2</v>
      </c>
      <c r="E21" s="37">
        <v>1</v>
      </c>
      <c r="F21" s="41">
        <v>3</v>
      </c>
      <c r="G21" s="37">
        <v>3</v>
      </c>
      <c r="H21" s="64">
        <f t="shared" si="0"/>
        <v>2.2000000000000002</v>
      </c>
    </row>
    <row r="22" spans="2:8" x14ac:dyDescent="0.2">
      <c r="B22" s="39" t="s">
        <v>27</v>
      </c>
      <c r="C22" s="37">
        <v>3</v>
      </c>
      <c r="D22" s="41">
        <v>4</v>
      </c>
      <c r="E22" s="37">
        <v>2</v>
      </c>
      <c r="F22" s="38" t="s">
        <v>1248</v>
      </c>
      <c r="G22" s="37">
        <v>4</v>
      </c>
      <c r="H22" s="64">
        <f t="shared" si="0"/>
        <v>3.25</v>
      </c>
    </row>
    <row r="23" spans="2:8" x14ac:dyDescent="0.2">
      <c r="B23" s="39" t="s">
        <v>28</v>
      </c>
      <c r="C23" s="37">
        <v>1</v>
      </c>
      <c r="D23" s="41">
        <v>2</v>
      </c>
      <c r="E23" s="37">
        <v>3</v>
      </c>
      <c r="F23" s="41">
        <v>5</v>
      </c>
      <c r="G23" s="37">
        <v>2</v>
      </c>
      <c r="H23" s="64">
        <f t="shared" si="0"/>
        <v>2.6</v>
      </c>
    </row>
    <row r="24" spans="2:8" x14ac:dyDescent="0.2">
      <c r="B24" s="39" t="s">
        <v>29</v>
      </c>
      <c r="C24" s="37">
        <v>4</v>
      </c>
      <c r="D24" s="41">
        <v>3</v>
      </c>
      <c r="E24" s="37">
        <v>4</v>
      </c>
      <c r="F24" s="41">
        <v>5</v>
      </c>
      <c r="G24" s="37">
        <v>3</v>
      </c>
      <c r="H24" s="64">
        <f t="shared" si="0"/>
        <v>3.8</v>
      </c>
    </row>
    <row r="25" spans="2:8" x14ac:dyDescent="0.2">
      <c r="B25" s="39" t="s">
        <v>823</v>
      </c>
      <c r="C25" s="37">
        <v>3</v>
      </c>
      <c r="D25" s="41">
        <v>3</v>
      </c>
      <c r="E25" s="37">
        <v>3</v>
      </c>
      <c r="F25" s="41">
        <v>5</v>
      </c>
      <c r="G25" s="37">
        <v>4</v>
      </c>
      <c r="H25" s="64">
        <f t="shared" si="0"/>
        <v>3.6</v>
      </c>
    </row>
    <row r="26" spans="2:8" x14ac:dyDescent="0.2">
      <c r="B26" s="39" t="s">
        <v>824</v>
      </c>
      <c r="C26" s="37">
        <v>1</v>
      </c>
      <c r="D26" s="41">
        <v>3</v>
      </c>
      <c r="E26" s="37">
        <v>1</v>
      </c>
      <c r="F26" s="41">
        <v>3</v>
      </c>
      <c r="G26" s="37">
        <v>2</v>
      </c>
      <c r="H26" s="64">
        <f t="shared" si="0"/>
        <v>2</v>
      </c>
    </row>
    <row r="27" spans="2:8" x14ac:dyDescent="0.2">
      <c r="B27" s="39" t="s">
        <v>825</v>
      </c>
      <c r="C27" s="37">
        <v>3</v>
      </c>
      <c r="D27" s="41">
        <v>3</v>
      </c>
      <c r="E27" s="37">
        <v>2</v>
      </c>
      <c r="F27" s="41">
        <v>3</v>
      </c>
      <c r="G27" s="37">
        <v>2</v>
      </c>
      <c r="H27" s="64">
        <f t="shared" si="0"/>
        <v>2.6</v>
      </c>
    </row>
    <row r="28" spans="2:8" x14ac:dyDescent="0.2">
      <c r="B28" s="39" t="s">
        <v>826</v>
      </c>
      <c r="C28" s="37">
        <v>1</v>
      </c>
      <c r="D28" s="41">
        <v>3</v>
      </c>
      <c r="E28" s="37">
        <v>2</v>
      </c>
      <c r="F28" s="41">
        <v>2</v>
      </c>
      <c r="G28" s="37">
        <v>1</v>
      </c>
      <c r="H28" s="64">
        <f t="shared" si="0"/>
        <v>1.8</v>
      </c>
    </row>
    <row r="29" spans="2:8" x14ac:dyDescent="0.2">
      <c r="B29" s="39" t="s">
        <v>1022</v>
      </c>
      <c r="C29" s="37">
        <v>3</v>
      </c>
      <c r="D29" s="41">
        <v>4</v>
      </c>
      <c r="E29" s="37">
        <v>3</v>
      </c>
      <c r="F29" s="41">
        <v>5</v>
      </c>
      <c r="G29" s="37">
        <v>5</v>
      </c>
      <c r="H29" s="64">
        <f t="shared" si="0"/>
        <v>4</v>
      </c>
    </row>
    <row r="30" spans="2:8" x14ac:dyDescent="0.2">
      <c r="B30" s="39" t="s">
        <v>827</v>
      </c>
      <c r="C30" s="37">
        <v>4</v>
      </c>
      <c r="D30" s="41">
        <v>4</v>
      </c>
      <c r="E30" s="37">
        <v>4</v>
      </c>
      <c r="F30" s="41">
        <v>5</v>
      </c>
      <c r="G30" s="37">
        <v>5</v>
      </c>
      <c r="H30" s="64">
        <f t="shared" si="0"/>
        <v>4.4000000000000004</v>
      </c>
    </row>
    <row r="31" spans="2:8" x14ac:dyDescent="0.2">
      <c r="B31" s="39" t="s">
        <v>1016</v>
      </c>
      <c r="C31" s="37">
        <v>2</v>
      </c>
      <c r="D31" s="41">
        <v>4</v>
      </c>
      <c r="E31" s="37">
        <v>3</v>
      </c>
      <c r="F31" s="41">
        <v>4</v>
      </c>
      <c r="G31" s="37">
        <v>4</v>
      </c>
      <c r="H31" s="64">
        <f t="shared" si="0"/>
        <v>3.4</v>
      </c>
    </row>
    <row r="32" spans="2:8" x14ac:dyDescent="0.2">
      <c r="B32" s="39" t="s">
        <v>1055</v>
      </c>
      <c r="C32" s="37">
        <v>3</v>
      </c>
      <c r="D32" s="41">
        <v>5</v>
      </c>
      <c r="E32" s="37">
        <v>4</v>
      </c>
      <c r="F32" s="41">
        <v>5</v>
      </c>
      <c r="G32" s="37">
        <v>5</v>
      </c>
      <c r="H32" s="64">
        <f t="shared" si="0"/>
        <v>4.4000000000000004</v>
      </c>
    </row>
    <row r="33" spans="2:8" x14ac:dyDescent="0.2">
      <c r="B33" s="39" t="s">
        <v>899</v>
      </c>
      <c r="C33" s="37">
        <v>5</v>
      </c>
      <c r="D33" s="41">
        <v>4</v>
      </c>
      <c r="E33" s="37">
        <v>3</v>
      </c>
      <c r="F33" s="41">
        <v>4</v>
      </c>
      <c r="G33" s="37">
        <v>3</v>
      </c>
      <c r="H33" s="64">
        <f t="shared" si="0"/>
        <v>3.8</v>
      </c>
    </row>
    <row r="34" spans="2:8" x14ac:dyDescent="0.2">
      <c r="B34" s="39" t="s">
        <v>828</v>
      </c>
      <c r="C34" s="37">
        <v>5</v>
      </c>
      <c r="D34" s="41">
        <v>5</v>
      </c>
      <c r="E34" s="37">
        <v>4</v>
      </c>
      <c r="F34" s="41">
        <v>5</v>
      </c>
      <c r="G34" s="37">
        <v>5</v>
      </c>
      <c r="H34" s="64">
        <f t="shared" si="0"/>
        <v>4.8</v>
      </c>
    </row>
    <row r="35" spans="2:8" x14ac:dyDescent="0.2">
      <c r="B35" s="39" t="s">
        <v>829</v>
      </c>
      <c r="C35" s="37">
        <v>1</v>
      </c>
      <c r="D35" s="41">
        <v>3</v>
      </c>
      <c r="E35" s="37">
        <v>1</v>
      </c>
      <c r="F35" s="41">
        <v>1</v>
      </c>
      <c r="G35" s="37">
        <v>1</v>
      </c>
      <c r="H35" s="64">
        <f t="shared" si="0"/>
        <v>1.4</v>
      </c>
    </row>
    <row r="36" spans="2:8" x14ac:dyDescent="0.2">
      <c r="B36" s="39" t="s">
        <v>1279</v>
      </c>
      <c r="C36" s="37">
        <v>2</v>
      </c>
      <c r="D36" s="41">
        <v>4</v>
      </c>
      <c r="E36" s="37">
        <v>3</v>
      </c>
      <c r="F36" s="41">
        <v>4</v>
      </c>
      <c r="G36" s="37">
        <v>2</v>
      </c>
      <c r="H36" s="64">
        <f t="shared" si="0"/>
        <v>3</v>
      </c>
    </row>
    <row r="37" spans="2:8" x14ac:dyDescent="0.2">
      <c r="B37" s="39" t="s">
        <v>830</v>
      </c>
      <c r="C37" s="37">
        <v>1</v>
      </c>
      <c r="D37" s="41">
        <v>3</v>
      </c>
      <c r="E37" s="37">
        <v>2</v>
      </c>
      <c r="F37" s="41">
        <v>2</v>
      </c>
      <c r="G37" s="37">
        <v>1</v>
      </c>
      <c r="H37" s="64">
        <f t="shared" si="0"/>
        <v>1.8</v>
      </c>
    </row>
    <row r="38" spans="2:8" x14ac:dyDescent="0.2">
      <c r="B38" s="39" t="s">
        <v>1100</v>
      </c>
      <c r="C38" s="37">
        <v>2</v>
      </c>
      <c r="D38" s="41">
        <v>3</v>
      </c>
      <c r="E38" s="37">
        <v>4</v>
      </c>
      <c r="F38" s="41">
        <v>5</v>
      </c>
      <c r="G38" s="37">
        <v>4</v>
      </c>
      <c r="H38" s="64">
        <f t="shared" si="0"/>
        <v>3.6</v>
      </c>
    </row>
    <row r="39" spans="2:8" x14ac:dyDescent="0.2">
      <c r="B39" s="39" t="s">
        <v>1278</v>
      </c>
      <c r="C39" s="37">
        <v>2</v>
      </c>
      <c r="D39" s="41">
        <v>4</v>
      </c>
      <c r="E39" s="37">
        <v>3</v>
      </c>
      <c r="F39" s="41">
        <v>4</v>
      </c>
      <c r="G39" s="37">
        <v>4</v>
      </c>
      <c r="H39" s="64">
        <f t="shared" si="0"/>
        <v>3.4</v>
      </c>
    </row>
    <row r="40" spans="2:8" x14ac:dyDescent="0.2">
      <c r="B40" s="39" t="s">
        <v>831</v>
      </c>
      <c r="C40" s="37">
        <v>5</v>
      </c>
      <c r="D40" s="41">
        <v>4</v>
      </c>
      <c r="E40" s="37">
        <v>3</v>
      </c>
      <c r="F40" s="41">
        <v>5</v>
      </c>
      <c r="G40" s="37">
        <v>4</v>
      </c>
      <c r="H40" s="64">
        <f t="shared" si="0"/>
        <v>4.2</v>
      </c>
    </row>
    <row r="41" spans="2:8" x14ac:dyDescent="0.2">
      <c r="B41" s="39" t="s">
        <v>832</v>
      </c>
      <c r="C41" s="37">
        <v>3</v>
      </c>
      <c r="D41" s="41">
        <v>3</v>
      </c>
      <c r="E41" s="37">
        <v>3</v>
      </c>
      <c r="F41" s="41">
        <v>4</v>
      </c>
      <c r="G41" s="37">
        <v>3</v>
      </c>
      <c r="H41" s="64">
        <f t="shared" si="0"/>
        <v>3.2</v>
      </c>
    </row>
    <row r="42" spans="2:8" x14ac:dyDescent="0.2">
      <c r="B42" s="39" t="s">
        <v>212</v>
      </c>
      <c r="C42" s="37">
        <v>4</v>
      </c>
      <c r="D42" s="41">
        <v>3</v>
      </c>
      <c r="E42" s="37">
        <v>4</v>
      </c>
      <c r="F42" s="41">
        <v>4</v>
      </c>
      <c r="G42" s="37">
        <v>5</v>
      </c>
      <c r="H42" s="64">
        <f t="shared" si="0"/>
        <v>4</v>
      </c>
    </row>
    <row r="43" spans="2:8" x14ac:dyDescent="0.2">
      <c r="B43" s="39" t="s">
        <v>822</v>
      </c>
      <c r="C43" s="37">
        <v>5</v>
      </c>
      <c r="D43" s="41">
        <v>4</v>
      </c>
      <c r="E43" s="37">
        <v>5</v>
      </c>
      <c r="F43" s="41">
        <v>5</v>
      </c>
      <c r="G43" s="37">
        <v>5</v>
      </c>
      <c r="H43" s="64">
        <f t="shared" si="0"/>
        <v>4.8</v>
      </c>
    </row>
    <row r="44" spans="2:8" x14ac:dyDescent="0.2">
      <c r="B44" s="39" t="s">
        <v>1277</v>
      </c>
      <c r="C44" s="37">
        <v>4</v>
      </c>
      <c r="D44" s="41">
        <v>3</v>
      </c>
      <c r="E44" s="37">
        <v>4</v>
      </c>
      <c r="F44" s="41">
        <v>5</v>
      </c>
      <c r="G44" s="37">
        <v>3</v>
      </c>
      <c r="H44" s="64">
        <f t="shared" si="0"/>
        <v>3.8</v>
      </c>
    </row>
    <row r="45" spans="2:8" x14ac:dyDescent="0.2">
      <c r="B45" s="39" t="s">
        <v>1276</v>
      </c>
      <c r="C45" s="37">
        <v>3</v>
      </c>
      <c r="D45" s="38" t="s">
        <v>1248</v>
      </c>
      <c r="E45" s="37">
        <v>2</v>
      </c>
      <c r="F45" s="41">
        <v>3</v>
      </c>
      <c r="G45" s="37">
        <v>1</v>
      </c>
      <c r="H45" s="64">
        <f t="shared" si="0"/>
        <v>2.25</v>
      </c>
    </row>
    <row r="46" spans="2:8" x14ac:dyDescent="0.2">
      <c r="B46" s="39" t="s">
        <v>622</v>
      </c>
      <c r="C46" s="37">
        <v>4</v>
      </c>
      <c r="D46" s="38" t="s">
        <v>1248</v>
      </c>
      <c r="E46" s="37">
        <v>2</v>
      </c>
      <c r="F46" s="41">
        <v>3</v>
      </c>
      <c r="G46" s="37">
        <v>1</v>
      </c>
      <c r="H46" s="64">
        <f t="shared" si="0"/>
        <v>2.5</v>
      </c>
    </row>
    <row r="47" spans="2:8" x14ac:dyDescent="0.2">
      <c r="B47" s="39" t="s">
        <v>1069</v>
      </c>
      <c r="C47" s="37">
        <v>3</v>
      </c>
      <c r="D47" s="38" t="s">
        <v>1248</v>
      </c>
      <c r="E47" s="40" t="s">
        <v>1248</v>
      </c>
      <c r="F47" s="41">
        <v>3</v>
      </c>
      <c r="G47" s="37">
        <v>4</v>
      </c>
      <c r="H47" s="64">
        <f t="shared" si="0"/>
        <v>3.3333333333333335</v>
      </c>
    </row>
    <row r="48" spans="2:8" x14ac:dyDescent="0.2">
      <c r="B48" s="39" t="s">
        <v>623</v>
      </c>
      <c r="C48" s="37">
        <v>5</v>
      </c>
      <c r="D48" s="38" t="s">
        <v>1248</v>
      </c>
      <c r="E48" s="37">
        <v>3</v>
      </c>
      <c r="F48" s="41">
        <v>3</v>
      </c>
      <c r="G48" s="37">
        <v>1</v>
      </c>
      <c r="H48" s="64">
        <f t="shared" si="0"/>
        <v>3</v>
      </c>
    </row>
    <row r="49" spans="2:8" x14ac:dyDescent="0.2">
      <c r="B49" s="39" t="s">
        <v>624</v>
      </c>
      <c r="C49" s="37">
        <v>2</v>
      </c>
      <c r="D49" s="41">
        <v>3</v>
      </c>
      <c r="E49" s="37">
        <v>3</v>
      </c>
      <c r="F49" s="41">
        <v>3</v>
      </c>
      <c r="G49" s="37">
        <v>2</v>
      </c>
      <c r="H49" s="64">
        <f t="shared" si="0"/>
        <v>2.6</v>
      </c>
    </row>
    <row r="50" spans="2:8" x14ac:dyDescent="0.2">
      <c r="B50" s="39" t="s">
        <v>626</v>
      </c>
      <c r="C50" s="37">
        <v>1</v>
      </c>
      <c r="D50" s="38" t="s">
        <v>1248</v>
      </c>
      <c r="E50" s="40" t="s">
        <v>1248</v>
      </c>
      <c r="F50" s="41">
        <v>3</v>
      </c>
      <c r="G50" s="37">
        <v>2</v>
      </c>
      <c r="H50" s="64">
        <f t="shared" ref="H50:H81" si="1">AVERAGE(C50:G50)</f>
        <v>2</v>
      </c>
    </row>
    <row r="51" spans="2:8" x14ac:dyDescent="0.2">
      <c r="B51" s="39" t="s">
        <v>627</v>
      </c>
      <c r="C51" s="37">
        <v>2</v>
      </c>
      <c r="D51" s="38" t="s">
        <v>1248</v>
      </c>
      <c r="E51" s="40" t="s">
        <v>1248</v>
      </c>
      <c r="F51" s="38" t="s">
        <v>1248</v>
      </c>
      <c r="G51" s="37">
        <v>1</v>
      </c>
      <c r="H51" s="64">
        <f t="shared" si="1"/>
        <v>1.5</v>
      </c>
    </row>
    <row r="52" spans="2:8" x14ac:dyDescent="0.2">
      <c r="B52" s="39" t="s">
        <v>869</v>
      </c>
      <c r="C52" s="37">
        <v>2</v>
      </c>
      <c r="D52" s="38" t="s">
        <v>1248</v>
      </c>
      <c r="E52" s="40" t="s">
        <v>1248</v>
      </c>
      <c r="F52" s="41">
        <v>3</v>
      </c>
      <c r="G52" s="37">
        <v>4</v>
      </c>
      <c r="H52" s="64">
        <f t="shared" si="1"/>
        <v>3</v>
      </c>
    </row>
    <row r="53" spans="2:8" x14ac:dyDescent="0.2">
      <c r="B53" s="39" t="s">
        <v>464</v>
      </c>
      <c r="C53" s="37">
        <v>4</v>
      </c>
      <c r="D53" s="41">
        <v>4</v>
      </c>
      <c r="E53" s="37">
        <v>4</v>
      </c>
      <c r="F53" s="41">
        <v>4</v>
      </c>
      <c r="G53" s="37">
        <v>3</v>
      </c>
      <c r="H53" s="64">
        <f t="shared" si="1"/>
        <v>3.8</v>
      </c>
    </row>
    <row r="54" spans="2:8" x14ac:dyDescent="0.2">
      <c r="B54" s="39" t="s">
        <v>608</v>
      </c>
      <c r="C54" s="37">
        <v>4</v>
      </c>
      <c r="D54" s="38" t="s">
        <v>1248</v>
      </c>
      <c r="E54" s="37">
        <v>3</v>
      </c>
      <c r="F54" s="41">
        <v>3</v>
      </c>
      <c r="G54" s="37">
        <v>4</v>
      </c>
      <c r="H54" s="64">
        <f t="shared" si="1"/>
        <v>3.5</v>
      </c>
    </row>
    <row r="55" spans="2:8" x14ac:dyDescent="0.2">
      <c r="B55" s="39" t="s">
        <v>630</v>
      </c>
      <c r="C55" s="37">
        <v>5</v>
      </c>
      <c r="D55" s="41">
        <v>4</v>
      </c>
      <c r="E55" s="37">
        <v>3</v>
      </c>
      <c r="F55" s="41">
        <v>5</v>
      </c>
      <c r="G55" s="37">
        <v>4</v>
      </c>
      <c r="H55" s="64">
        <f t="shared" si="1"/>
        <v>4.2</v>
      </c>
    </row>
    <row r="56" spans="2:8" x14ac:dyDescent="0.2">
      <c r="B56" s="39" t="s">
        <v>631</v>
      </c>
      <c r="C56" s="37">
        <v>4</v>
      </c>
      <c r="D56" s="41">
        <v>4</v>
      </c>
      <c r="E56" s="40" t="s">
        <v>1248</v>
      </c>
      <c r="F56" s="41">
        <v>5</v>
      </c>
      <c r="G56" s="37">
        <v>1</v>
      </c>
      <c r="H56" s="64">
        <f t="shared" si="1"/>
        <v>3.5</v>
      </c>
    </row>
    <row r="57" spans="2:8" x14ac:dyDescent="0.2">
      <c r="B57" s="39" t="s">
        <v>628</v>
      </c>
      <c r="C57" s="37">
        <v>3</v>
      </c>
      <c r="D57" s="38" t="s">
        <v>1248</v>
      </c>
      <c r="E57" s="37">
        <v>3</v>
      </c>
      <c r="F57" s="41">
        <v>1</v>
      </c>
      <c r="G57" s="37">
        <v>1</v>
      </c>
      <c r="H57" s="64">
        <f t="shared" si="1"/>
        <v>2</v>
      </c>
    </row>
    <row r="58" spans="2:8" x14ac:dyDescent="0.2">
      <c r="B58" s="39" t="s">
        <v>629</v>
      </c>
      <c r="C58" s="37">
        <v>5</v>
      </c>
      <c r="D58" s="41">
        <v>4</v>
      </c>
      <c r="E58" s="40" t="s">
        <v>1248</v>
      </c>
      <c r="F58" s="41">
        <v>5</v>
      </c>
      <c r="G58" s="37">
        <v>2</v>
      </c>
      <c r="H58" s="64">
        <f t="shared" si="1"/>
        <v>4</v>
      </c>
    </row>
    <row r="59" spans="2:8" x14ac:dyDescent="0.2">
      <c r="B59" s="39" t="s">
        <v>632</v>
      </c>
      <c r="C59" s="37">
        <v>3</v>
      </c>
      <c r="D59" s="38" t="s">
        <v>1248</v>
      </c>
      <c r="E59" s="37">
        <v>3</v>
      </c>
      <c r="F59" s="41">
        <v>1</v>
      </c>
      <c r="G59" s="37">
        <v>1</v>
      </c>
      <c r="H59" s="64">
        <f t="shared" si="1"/>
        <v>2</v>
      </c>
    </row>
    <row r="60" spans="2:8" x14ac:dyDescent="0.2">
      <c r="B60" s="39" t="s">
        <v>633</v>
      </c>
      <c r="C60" s="37">
        <v>4</v>
      </c>
      <c r="D60" s="38" t="s">
        <v>1248</v>
      </c>
      <c r="E60" s="37">
        <v>4</v>
      </c>
      <c r="F60" s="41">
        <v>5</v>
      </c>
      <c r="G60" s="37">
        <v>5</v>
      </c>
      <c r="H60" s="64">
        <f t="shared" si="1"/>
        <v>4.5</v>
      </c>
    </row>
    <row r="61" spans="2:8" x14ac:dyDescent="0.2">
      <c r="B61" s="39" t="s">
        <v>635</v>
      </c>
      <c r="C61" s="37">
        <v>2</v>
      </c>
      <c r="D61" s="38" t="s">
        <v>1248</v>
      </c>
      <c r="E61" s="37">
        <v>3</v>
      </c>
      <c r="F61" s="41">
        <v>3</v>
      </c>
      <c r="G61" s="37">
        <v>3</v>
      </c>
      <c r="H61" s="64">
        <f t="shared" si="1"/>
        <v>2.75</v>
      </c>
    </row>
    <row r="62" spans="2:8" x14ac:dyDescent="0.2">
      <c r="B62" s="39" t="s">
        <v>634</v>
      </c>
      <c r="C62" s="37">
        <v>3</v>
      </c>
      <c r="D62" s="41">
        <v>4</v>
      </c>
      <c r="E62" s="37">
        <v>3</v>
      </c>
      <c r="F62" s="41">
        <v>5</v>
      </c>
      <c r="G62" s="37">
        <v>4</v>
      </c>
      <c r="H62" s="64">
        <f t="shared" si="1"/>
        <v>3.8</v>
      </c>
    </row>
    <row r="63" spans="2:8" x14ac:dyDescent="0.2">
      <c r="B63" s="39" t="s">
        <v>351</v>
      </c>
      <c r="C63" s="37">
        <v>1</v>
      </c>
      <c r="D63" s="38" t="s">
        <v>1248</v>
      </c>
      <c r="E63" s="40" t="s">
        <v>1248</v>
      </c>
      <c r="F63" s="41">
        <v>4</v>
      </c>
      <c r="G63" s="37">
        <v>2</v>
      </c>
      <c r="H63" s="64">
        <f t="shared" si="1"/>
        <v>2.3333333333333335</v>
      </c>
    </row>
    <row r="64" spans="2:8" x14ac:dyDescent="0.2">
      <c r="B64" s="39" t="s">
        <v>636</v>
      </c>
      <c r="C64" s="37">
        <v>4</v>
      </c>
      <c r="D64" s="38" t="s">
        <v>1248</v>
      </c>
      <c r="E64" s="37">
        <v>3</v>
      </c>
      <c r="F64" s="41">
        <v>3</v>
      </c>
      <c r="G64" s="37">
        <v>3</v>
      </c>
      <c r="H64" s="64">
        <f t="shared" si="1"/>
        <v>3.25</v>
      </c>
    </row>
    <row r="65" spans="2:8" x14ac:dyDescent="0.2">
      <c r="B65" s="39" t="s">
        <v>888</v>
      </c>
      <c r="C65" s="37">
        <v>2</v>
      </c>
      <c r="D65" s="38" t="s">
        <v>1248</v>
      </c>
      <c r="E65" s="40" t="s">
        <v>1248</v>
      </c>
      <c r="F65" s="38" t="s">
        <v>1248</v>
      </c>
      <c r="G65" s="37">
        <v>2</v>
      </c>
      <c r="H65" s="64">
        <f t="shared" si="1"/>
        <v>2</v>
      </c>
    </row>
    <row r="66" spans="2:8" x14ac:dyDescent="0.2">
      <c r="B66" s="39" t="s">
        <v>1275</v>
      </c>
      <c r="C66" s="37">
        <v>3</v>
      </c>
      <c r="D66" s="41">
        <v>3</v>
      </c>
      <c r="E66" s="40" t="s">
        <v>1248</v>
      </c>
      <c r="F66" s="41">
        <v>5</v>
      </c>
      <c r="G66" s="37">
        <v>1</v>
      </c>
      <c r="H66" s="64">
        <f t="shared" si="1"/>
        <v>3</v>
      </c>
    </row>
    <row r="67" spans="2:8" x14ac:dyDescent="0.2">
      <c r="B67" s="39" t="s">
        <v>637</v>
      </c>
      <c r="C67" s="37">
        <v>4</v>
      </c>
      <c r="D67" s="38" t="s">
        <v>1248</v>
      </c>
      <c r="E67" s="40" t="s">
        <v>1248</v>
      </c>
      <c r="F67" s="38" t="s">
        <v>1248</v>
      </c>
      <c r="G67" s="37">
        <v>1</v>
      </c>
      <c r="H67" s="64">
        <f t="shared" si="1"/>
        <v>2.5</v>
      </c>
    </row>
    <row r="68" spans="2:8" x14ac:dyDescent="0.2">
      <c r="B68" s="39" t="s">
        <v>411</v>
      </c>
      <c r="C68" s="37">
        <v>5</v>
      </c>
      <c r="D68" s="41">
        <v>4</v>
      </c>
      <c r="E68" s="37">
        <v>2</v>
      </c>
      <c r="F68" s="41">
        <v>4</v>
      </c>
      <c r="G68" s="37">
        <v>5</v>
      </c>
      <c r="H68" s="64">
        <f t="shared" si="1"/>
        <v>4</v>
      </c>
    </row>
    <row r="69" spans="2:8" x14ac:dyDescent="0.2">
      <c r="B69" s="39" t="s">
        <v>146</v>
      </c>
      <c r="C69" s="37">
        <v>3</v>
      </c>
      <c r="D69" s="38" t="s">
        <v>1248</v>
      </c>
      <c r="E69" s="40" t="s">
        <v>1248</v>
      </c>
      <c r="F69" s="41">
        <v>5</v>
      </c>
      <c r="G69" s="37">
        <v>1</v>
      </c>
      <c r="H69" s="64">
        <f t="shared" si="1"/>
        <v>3</v>
      </c>
    </row>
    <row r="70" spans="2:8" x14ac:dyDescent="0.2">
      <c r="B70" s="39" t="s">
        <v>620</v>
      </c>
      <c r="C70" s="37">
        <v>5</v>
      </c>
      <c r="D70" s="41">
        <v>4</v>
      </c>
      <c r="E70" s="37">
        <v>5</v>
      </c>
      <c r="F70" s="41">
        <v>5</v>
      </c>
      <c r="G70" s="37">
        <v>5</v>
      </c>
      <c r="H70" s="64">
        <f t="shared" si="1"/>
        <v>4.8</v>
      </c>
    </row>
    <row r="71" spans="2:8" x14ac:dyDescent="0.2">
      <c r="B71" s="39" t="s">
        <v>638</v>
      </c>
      <c r="C71" s="37">
        <v>4</v>
      </c>
      <c r="D71" s="38" t="s">
        <v>1248</v>
      </c>
      <c r="E71" s="40" t="s">
        <v>1248</v>
      </c>
      <c r="F71" s="41">
        <v>5</v>
      </c>
      <c r="G71" s="37">
        <v>2</v>
      </c>
      <c r="H71" s="64">
        <f t="shared" si="1"/>
        <v>3.6666666666666665</v>
      </c>
    </row>
    <row r="72" spans="2:8" x14ac:dyDescent="0.2">
      <c r="B72" s="39" t="s">
        <v>863</v>
      </c>
      <c r="C72" s="37">
        <v>4</v>
      </c>
      <c r="D72" s="38" t="s">
        <v>1248</v>
      </c>
      <c r="E72" s="40" t="s">
        <v>1248</v>
      </c>
      <c r="F72" s="41">
        <v>3</v>
      </c>
      <c r="G72" s="37">
        <v>1</v>
      </c>
      <c r="H72" s="64">
        <f t="shared" si="1"/>
        <v>2.6666666666666665</v>
      </c>
    </row>
    <row r="73" spans="2:8" x14ac:dyDescent="0.2">
      <c r="B73" s="39" t="s">
        <v>862</v>
      </c>
      <c r="C73" s="37">
        <v>3</v>
      </c>
      <c r="D73" s="41">
        <v>3</v>
      </c>
      <c r="E73" s="37">
        <v>2</v>
      </c>
      <c r="F73" s="38" t="s">
        <v>1248</v>
      </c>
      <c r="G73" s="37">
        <v>3</v>
      </c>
      <c r="H73" s="64">
        <f t="shared" si="1"/>
        <v>2.75</v>
      </c>
    </row>
    <row r="74" spans="2:8" x14ac:dyDescent="0.2">
      <c r="B74" s="39" t="s">
        <v>861</v>
      </c>
      <c r="C74" s="37">
        <v>4</v>
      </c>
      <c r="D74" s="41">
        <v>3</v>
      </c>
      <c r="E74" s="37">
        <v>2</v>
      </c>
      <c r="F74" s="38" t="s">
        <v>1248</v>
      </c>
      <c r="G74" s="37">
        <v>3</v>
      </c>
      <c r="H74" s="64">
        <f t="shared" si="1"/>
        <v>3</v>
      </c>
    </row>
    <row r="75" spans="2:8" x14ac:dyDescent="0.2">
      <c r="B75" s="39" t="s">
        <v>860</v>
      </c>
      <c r="C75" s="37">
        <v>5</v>
      </c>
      <c r="D75" s="41">
        <v>3</v>
      </c>
      <c r="E75" s="37">
        <v>4</v>
      </c>
      <c r="F75" s="38" t="s">
        <v>1248</v>
      </c>
      <c r="G75" s="37">
        <v>3</v>
      </c>
      <c r="H75" s="64">
        <f t="shared" si="1"/>
        <v>3.75</v>
      </c>
    </row>
    <row r="76" spans="2:8" x14ac:dyDescent="0.2">
      <c r="B76" s="39" t="s">
        <v>186</v>
      </c>
      <c r="C76" s="37">
        <v>2</v>
      </c>
      <c r="D76" s="38" t="s">
        <v>1248</v>
      </c>
      <c r="E76" s="40" t="s">
        <v>1248</v>
      </c>
      <c r="F76" s="38" t="s">
        <v>1248</v>
      </c>
      <c r="G76" s="37">
        <v>1</v>
      </c>
      <c r="H76" s="64">
        <f t="shared" si="1"/>
        <v>1.5</v>
      </c>
    </row>
    <row r="77" spans="2:8" x14ac:dyDescent="0.2">
      <c r="B77" s="39" t="s">
        <v>915</v>
      </c>
      <c r="C77" s="37">
        <v>3</v>
      </c>
      <c r="D77" s="38" t="s">
        <v>1248</v>
      </c>
      <c r="E77" s="40" t="s">
        <v>1248</v>
      </c>
      <c r="F77" s="38" t="s">
        <v>1248</v>
      </c>
      <c r="G77" s="37">
        <v>2</v>
      </c>
      <c r="H77" s="64">
        <f t="shared" si="1"/>
        <v>2.5</v>
      </c>
    </row>
    <row r="78" spans="2:8" x14ac:dyDescent="0.2">
      <c r="B78" s="39" t="s">
        <v>258</v>
      </c>
      <c r="C78" s="37">
        <v>4</v>
      </c>
      <c r="D78" s="38" t="s">
        <v>1248</v>
      </c>
      <c r="E78" s="37">
        <v>1</v>
      </c>
      <c r="F78" s="38" t="s">
        <v>1248</v>
      </c>
      <c r="G78" s="37">
        <v>1</v>
      </c>
      <c r="H78" s="64">
        <f t="shared" si="1"/>
        <v>2</v>
      </c>
    </row>
    <row r="79" spans="2:8" x14ac:dyDescent="0.2">
      <c r="B79" s="39" t="s">
        <v>884</v>
      </c>
      <c r="C79" s="37">
        <v>5</v>
      </c>
      <c r="D79" s="38" t="s">
        <v>1248</v>
      </c>
      <c r="E79" s="37">
        <v>2</v>
      </c>
      <c r="F79" s="41">
        <v>5</v>
      </c>
      <c r="G79" s="37">
        <v>3</v>
      </c>
      <c r="H79" s="64">
        <f t="shared" si="1"/>
        <v>3.75</v>
      </c>
    </row>
    <row r="80" spans="2:8" x14ac:dyDescent="0.2">
      <c r="B80" s="39" t="s">
        <v>852</v>
      </c>
      <c r="C80" s="37">
        <v>4</v>
      </c>
      <c r="D80" s="38" t="s">
        <v>1248</v>
      </c>
      <c r="E80" s="40" t="s">
        <v>1248</v>
      </c>
      <c r="F80" s="38" t="s">
        <v>1248</v>
      </c>
      <c r="G80" s="37">
        <v>1</v>
      </c>
      <c r="H80" s="64">
        <f t="shared" si="1"/>
        <v>2.5</v>
      </c>
    </row>
    <row r="81" spans="2:8" x14ac:dyDescent="0.2">
      <c r="B81" s="39" t="s">
        <v>851</v>
      </c>
      <c r="C81" s="37">
        <v>5</v>
      </c>
      <c r="D81" s="38" t="s">
        <v>1248</v>
      </c>
      <c r="E81" s="37">
        <v>4</v>
      </c>
      <c r="F81" s="38" t="s">
        <v>1248</v>
      </c>
      <c r="G81" s="37">
        <v>2</v>
      </c>
      <c r="H81" s="64">
        <f t="shared" si="1"/>
        <v>3.6666666666666665</v>
      </c>
    </row>
    <row r="82" spans="2:8" x14ac:dyDescent="0.2">
      <c r="B82" s="39" t="s">
        <v>1085</v>
      </c>
      <c r="C82" s="37">
        <v>4</v>
      </c>
      <c r="D82" s="38" t="s">
        <v>1248</v>
      </c>
      <c r="E82" s="40" t="s">
        <v>1248</v>
      </c>
      <c r="F82" s="38" t="s">
        <v>1248</v>
      </c>
      <c r="G82" s="37">
        <v>1</v>
      </c>
      <c r="H82" s="64">
        <f t="shared" ref="H82:H113" si="2">AVERAGE(C82:G82)</f>
        <v>2.5</v>
      </c>
    </row>
    <row r="83" spans="2:8" x14ac:dyDescent="0.2">
      <c r="B83" s="39" t="s">
        <v>1080</v>
      </c>
      <c r="C83" s="37">
        <v>5</v>
      </c>
      <c r="D83" s="38" t="s">
        <v>1248</v>
      </c>
      <c r="E83" s="37">
        <v>3</v>
      </c>
      <c r="F83" s="38" t="s">
        <v>1248</v>
      </c>
      <c r="G83" s="37">
        <v>2</v>
      </c>
      <c r="H83" s="64">
        <f t="shared" si="2"/>
        <v>3.3333333333333335</v>
      </c>
    </row>
    <row r="84" spans="2:8" x14ac:dyDescent="0.2">
      <c r="B84" s="39" t="s">
        <v>1083</v>
      </c>
      <c r="C84" s="37">
        <v>4</v>
      </c>
      <c r="D84" s="38" t="s">
        <v>1248</v>
      </c>
      <c r="E84" s="40" t="s">
        <v>1248</v>
      </c>
      <c r="F84" s="38" t="s">
        <v>1248</v>
      </c>
      <c r="G84" s="37">
        <v>1</v>
      </c>
      <c r="H84" s="64">
        <f t="shared" si="2"/>
        <v>2.5</v>
      </c>
    </row>
    <row r="85" spans="2:8" x14ac:dyDescent="0.2">
      <c r="B85" s="39" t="s">
        <v>1274</v>
      </c>
      <c r="C85" s="37">
        <v>5</v>
      </c>
      <c r="D85" s="38" t="s">
        <v>1248</v>
      </c>
      <c r="E85" s="37">
        <v>4</v>
      </c>
      <c r="F85" s="41">
        <v>5</v>
      </c>
      <c r="G85" s="37">
        <v>5</v>
      </c>
      <c r="H85" s="64">
        <f t="shared" si="2"/>
        <v>4.75</v>
      </c>
    </row>
    <row r="86" spans="2:8" x14ac:dyDescent="0.2">
      <c r="B86" s="39" t="s">
        <v>1273</v>
      </c>
      <c r="C86" s="37">
        <v>4</v>
      </c>
      <c r="D86" s="38" t="s">
        <v>1248</v>
      </c>
      <c r="E86" s="37">
        <v>4</v>
      </c>
      <c r="F86" s="41">
        <v>5</v>
      </c>
      <c r="G86" s="37">
        <v>3</v>
      </c>
      <c r="H86" s="64">
        <f t="shared" si="2"/>
        <v>4</v>
      </c>
    </row>
    <row r="87" spans="2:8" x14ac:dyDescent="0.2">
      <c r="B87" s="39" t="s">
        <v>1272</v>
      </c>
      <c r="C87" s="37">
        <v>4</v>
      </c>
      <c r="D87" s="38" t="s">
        <v>1248</v>
      </c>
      <c r="E87" s="37">
        <v>4</v>
      </c>
      <c r="F87" s="41">
        <v>5</v>
      </c>
      <c r="G87" s="37">
        <v>4</v>
      </c>
      <c r="H87" s="64">
        <f t="shared" si="2"/>
        <v>4.25</v>
      </c>
    </row>
    <row r="88" spans="2:8" x14ac:dyDescent="0.2">
      <c r="B88" s="39" t="s">
        <v>1271</v>
      </c>
      <c r="C88" s="37">
        <v>3</v>
      </c>
      <c r="D88" s="41">
        <v>4</v>
      </c>
      <c r="E88" s="37">
        <v>4</v>
      </c>
      <c r="F88" s="41">
        <v>4</v>
      </c>
      <c r="G88" s="37">
        <v>3</v>
      </c>
      <c r="H88" s="64">
        <f t="shared" si="2"/>
        <v>3.6</v>
      </c>
    </row>
    <row r="89" spans="2:8" x14ac:dyDescent="0.2">
      <c r="B89" s="39" t="s">
        <v>1143</v>
      </c>
      <c r="C89" s="37">
        <v>5</v>
      </c>
      <c r="D89" s="41">
        <v>5</v>
      </c>
      <c r="E89" s="37">
        <v>3</v>
      </c>
      <c r="F89" s="41">
        <v>5</v>
      </c>
      <c r="G89" s="37">
        <v>3</v>
      </c>
      <c r="H89" s="64">
        <f t="shared" si="2"/>
        <v>4.2</v>
      </c>
    </row>
    <row r="90" spans="2:8" x14ac:dyDescent="0.2">
      <c r="B90" s="39" t="s">
        <v>1135</v>
      </c>
      <c r="C90" s="37">
        <v>3</v>
      </c>
      <c r="D90" s="41">
        <v>5</v>
      </c>
      <c r="E90" s="40" t="s">
        <v>1248</v>
      </c>
      <c r="F90" s="41">
        <v>5</v>
      </c>
      <c r="G90" s="37">
        <v>4</v>
      </c>
      <c r="H90" s="64">
        <f t="shared" si="2"/>
        <v>4.25</v>
      </c>
    </row>
    <row r="91" spans="2:8" x14ac:dyDescent="0.2">
      <c r="B91" s="39" t="s">
        <v>1270</v>
      </c>
      <c r="C91" s="37">
        <v>3</v>
      </c>
      <c r="D91" s="41">
        <v>5</v>
      </c>
      <c r="E91" s="37">
        <v>4</v>
      </c>
      <c r="F91" s="41">
        <v>5</v>
      </c>
      <c r="G91" s="37">
        <v>4</v>
      </c>
      <c r="H91" s="64">
        <f t="shared" si="2"/>
        <v>4.2</v>
      </c>
    </row>
    <row r="92" spans="2:8" x14ac:dyDescent="0.2">
      <c r="B92" s="39" t="s">
        <v>1138</v>
      </c>
      <c r="C92" s="37">
        <v>3</v>
      </c>
      <c r="D92" s="41">
        <v>5</v>
      </c>
      <c r="E92" s="37">
        <v>4</v>
      </c>
      <c r="F92" s="41">
        <v>5</v>
      </c>
      <c r="G92" s="37">
        <v>4</v>
      </c>
      <c r="H92" s="64">
        <f t="shared" si="2"/>
        <v>4.2</v>
      </c>
    </row>
    <row r="93" spans="2:8" x14ac:dyDescent="0.2">
      <c r="B93" s="39" t="s">
        <v>1113</v>
      </c>
      <c r="C93" s="37">
        <v>3</v>
      </c>
      <c r="D93" s="41">
        <v>4</v>
      </c>
      <c r="E93" s="37">
        <v>4</v>
      </c>
      <c r="F93" s="41">
        <v>5</v>
      </c>
      <c r="G93" s="37">
        <v>4</v>
      </c>
      <c r="H93" s="64">
        <f t="shared" si="2"/>
        <v>4</v>
      </c>
    </row>
    <row r="94" spans="2:8" x14ac:dyDescent="0.2">
      <c r="B94" s="39" t="s">
        <v>1099</v>
      </c>
      <c r="C94" s="37">
        <v>3</v>
      </c>
      <c r="D94" s="41">
        <v>4</v>
      </c>
      <c r="E94" s="37">
        <v>4</v>
      </c>
      <c r="F94" s="41">
        <v>5</v>
      </c>
      <c r="G94" s="37">
        <v>3</v>
      </c>
      <c r="H94" s="64">
        <f t="shared" si="2"/>
        <v>3.8</v>
      </c>
    </row>
    <row r="95" spans="2:8" x14ac:dyDescent="0.2">
      <c r="B95" s="39" t="s">
        <v>1105</v>
      </c>
      <c r="C95" s="37">
        <v>4</v>
      </c>
      <c r="D95" s="41">
        <v>3</v>
      </c>
      <c r="E95" s="37">
        <v>2</v>
      </c>
      <c r="F95" s="41">
        <v>5</v>
      </c>
      <c r="G95" s="37">
        <v>3</v>
      </c>
      <c r="H95" s="64">
        <f t="shared" si="2"/>
        <v>3.4</v>
      </c>
    </row>
    <row r="96" spans="2:8" x14ac:dyDescent="0.2">
      <c r="B96" s="39" t="s">
        <v>1269</v>
      </c>
      <c r="C96" s="37">
        <v>2</v>
      </c>
      <c r="D96" s="38" t="s">
        <v>1248</v>
      </c>
      <c r="E96" s="40" t="s">
        <v>1248</v>
      </c>
      <c r="F96" s="41">
        <v>5</v>
      </c>
      <c r="G96" s="37">
        <v>5</v>
      </c>
      <c r="H96" s="64">
        <f t="shared" si="2"/>
        <v>4</v>
      </c>
    </row>
    <row r="97" spans="2:8" x14ac:dyDescent="0.2">
      <c r="B97" s="39" t="s">
        <v>1112</v>
      </c>
      <c r="C97" s="37">
        <v>4</v>
      </c>
      <c r="D97" s="41">
        <v>4</v>
      </c>
      <c r="E97" s="37">
        <v>5</v>
      </c>
      <c r="F97" s="41">
        <v>5</v>
      </c>
      <c r="G97" s="37">
        <v>5</v>
      </c>
      <c r="H97" s="64">
        <f t="shared" si="2"/>
        <v>4.5999999999999996</v>
      </c>
    </row>
    <row r="98" spans="2:8" x14ac:dyDescent="0.2">
      <c r="B98" s="39" t="s">
        <v>1114</v>
      </c>
      <c r="C98" s="37">
        <v>3</v>
      </c>
      <c r="D98" s="41">
        <v>5</v>
      </c>
      <c r="E98" s="37">
        <v>5</v>
      </c>
      <c r="F98" s="41">
        <v>5</v>
      </c>
      <c r="G98" s="37">
        <v>5</v>
      </c>
      <c r="H98" s="64">
        <f t="shared" si="2"/>
        <v>4.5999999999999996</v>
      </c>
    </row>
    <row r="99" spans="2:8" x14ac:dyDescent="0.2">
      <c r="B99" s="39" t="s">
        <v>1268</v>
      </c>
      <c r="C99" s="37">
        <v>2</v>
      </c>
      <c r="D99" s="41">
        <v>3</v>
      </c>
      <c r="E99" s="37">
        <v>3</v>
      </c>
      <c r="F99" s="41">
        <v>4</v>
      </c>
      <c r="G99" s="37">
        <v>4</v>
      </c>
      <c r="H99" s="64">
        <f t="shared" si="2"/>
        <v>3.2</v>
      </c>
    </row>
    <row r="100" spans="2:8" x14ac:dyDescent="0.2">
      <c r="B100" s="39" t="s">
        <v>1154</v>
      </c>
      <c r="C100" s="37">
        <v>4</v>
      </c>
      <c r="D100" s="41">
        <v>4</v>
      </c>
      <c r="E100" s="37">
        <v>3</v>
      </c>
      <c r="F100" s="38" t="s">
        <v>1248</v>
      </c>
      <c r="G100" s="37">
        <v>4</v>
      </c>
      <c r="H100" s="64">
        <f t="shared" si="2"/>
        <v>3.75</v>
      </c>
    </row>
    <row r="101" spans="2:8" x14ac:dyDescent="0.2">
      <c r="B101" s="39" t="s">
        <v>1110</v>
      </c>
      <c r="C101" s="40" t="s">
        <v>1248</v>
      </c>
      <c r="D101" s="41">
        <v>4</v>
      </c>
      <c r="E101" s="37">
        <v>3</v>
      </c>
      <c r="F101" s="41">
        <v>5</v>
      </c>
      <c r="G101" s="37">
        <v>5</v>
      </c>
      <c r="H101" s="64">
        <f t="shared" si="2"/>
        <v>4.25</v>
      </c>
    </row>
    <row r="102" spans="2:8" x14ac:dyDescent="0.2">
      <c r="B102" s="39" t="s">
        <v>1199</v>
      </c>
      <c r="C102" s="40" t="s">
        <v>1248</v>
      </c>
      <c r="D102" s="38" t="s">
        <v>1248</v>
      </c>
      <c r="E102" s="37">
        <v>2</v>
      </c>
      <c r="F102" s="38" t="s">
        <v>1248</v>
      </c>
      <c r="G102" s="37">
        <v>4</v>
      </c>
      <c r="H102" s="64">
        <f t="shared" si="2"/>
        <v>3</v>
      </c>
    </row>
    <row r="103" spans="2:8" x14ac:dyDescent="0.2">
      <c r="B103" s="39" t="s">
        <v>1137</v>
      </c>
      <c r="C103" s="40" t="s">
        <v>1248</v>
      </c>
      <c r="D103" s="41">
        <v>5</v>
      </c>
      <c r="E103" s="37">
        <v>5</v>
      </c>
      <c r="F103" s="41">
        <v>5</v>
      </c>
      <c r="G103" s="37">
        <v>4</v>
      </c>
      <c r="H103" s="64">
        <f t="shared" si="2"/>
        <v>4.75</v>
      </c>
    </row>
    <row r="104" spans="2:8" x14ac:dyDescent="0.2">
      <c r="B104" s="39" t="s">
        <v>1092</v>
      </c>
      <c r="C104" s="40" t="s">
        <v>1248</v>
      </c>
      <c r="D104" s="38" t="s">
        <v>1248</v>
      </c>
      <c r="E104" s="37">
        <v>4</v>
      </c>
      <c r="F104" s="41">
        <v>3</v>
      </c>
      <c r="G104" s="37">
        <v>4</v>
      </c>
      <c r="H104" s="64">
        <f t="shared" si="2"/>
        <v>3.6666666666666665</v>
      </c>
    </row>
    <row r="105" spans="2:8" x14ac:dyDescent="0.2">
      <c r="B105" s="39" t="s">
        <v>1156</v>
      </c>
      <c r="C105" s="40" t="s">
        <v>1248</v>
      </c>
      <c r="D105" s="41">
        <v>4</v>
      </c>
      <c r="E105" s="40" t="s">
        <v>1248</v>
      </c>
      <c r="F105" s="41">
        <v>4</v>
      </c>
      <c r="G105" s="37">
        <v>5</v>
      </c>
      <c r="H105" s="64">
        <f t="shared" si="2"/>
        <v>4.333333333333333</v>
      </c>
    </row>
    <row r="106" spans="2:8" x14ac:dyDescent="0.2">
      <c r="B106" s="39" t="s">
        <v>1089</v>
      </c>
      <c r="C106" s="40" t="s">
        <v>1248</v>
      </c>
      <c r="D106" s="41">
        <v>4</v>
      </c>
      <c r="E106" s="37">
        <v>4</v>
      </c>
      <c r="F106" s="41">
        <v>5</v>
      </c>
      <c r="G106" s="37">
        <v>5</v>
      </c>
      <c r="H106" s="64">
        <f t="shared" si="2"/>
        <v>4.5</v>
      </c>
    </row>
    <row r="107" spans="2:8" x14ac:dyDescent="0.2">
      <c r="B107" s="39" t="s">
        <v>1121</v>
      </c>
      <c r="C107" s="40" t="s">
        <v>1248</v>
      </c>
      <c r="D107" s="41">
        <v>5</v>
      </c>
      <c r="E107" s="37">
        <v>5</v>
      </c>
      <c r="F107" s="41">
        <v>5</v>
      </c>
      <c r="G107" s="37">
        <v>5</v>
      </c>
      <c r="H107" s="64">
        <f t="shared" si="2"/>
        <v>5</v>
      </c>
    </row>
    <row r="108" spans="2:8" x14ac:dyDescent="0.2">
      <c r="B108" s="39" t="s">
        <v>1267</v>
      </c>
      <c r="C108" s="40" t="s">
        <v>1248</v>
      </c>
      <c r="D108" s="41">
        <v>4</v>
      </c>
      <c r="E108" s="37">
        <v>4</v>
      </c>
      <c r="F108" s="41">
        <v>3</v>
      </c>
      <c r="G108" s="37">
        <v>4</v>
      </c>
      <c r="H108" s="64">
        <f t="shared" si="2"/>
        <v>3.75</v>
      </c>
    </row>
    <row r="109" spans="2:8" x14ac:dyDescent="0.2">
      <c r="B109" s="39" t="s">
        <v>7</v>
      </c>
      <c r="C109" s="37">
        <v>4</v>
      </c>
      <c r="D109" s="41">
        <v>4</v>
      </c>
      <c r="E109" s="37">
        <v>4</v>
      </c>
      <c r="F109" s="38" t="s">
        <v>1248</v>
      </c>
      <c r="G109" s="37">
        <v>3</v>
      </c>
      <c r="H109" s="64">
        <f t="shared" si="2"/>
        <v>3.75</v>
      </c>
    </row>
    <row r="110" spans="2:8" x14ac:dyDescent="0.2">
      <c r="B110" s="39" t="s">
        <v>1266</v>
      </c>
      <c r="C110" s="37">
        <v>3</v>
      </c>
      <c r="D110" s="38" t="s">
        <v>1248</v>
      </c>
      <c r="E110" s="37">
        <v>4</v>
      </c>
      <c r="F110" s="41">
        <v>3</v>
      </c>
      <c r="G110" s="37">
        <v>3</v>
      </c>
      <c r="H110" s="64">
        <f t="shared" si="2"/>
        <v>3.25</v>
      </c>
    </row>
    <row r="111" spans="2:8" x14ac:dyDescent="0.2">
      <c r="B111" s="39" t="s">
        <v>1097</v>
      </c>
      <c r="C111" s="40" t="s">
        <v>1248</v>
      </c>
      <c r="D111" s="41">
        <v>4</v>
      </c>
      <c r="E111" s="37">
        <v>4</v>
      </c>
      <c r="F111" s="41">
        <v>3</v>
      </c>
      <c r="G111" s="37">
        <v>3</v>
      </c>
      <c r="H111" s="64">
        <f t="shared" si="2"/>
        <v>3.5</v>
      </c>
    </row>
    <row r="112" spans="2:8" x14ac:dyDescent="0.2">
      <c r="B112" s="39" t="s">
        <v>1125</v>
      </c>
      <c r="C112" s="37">
        <v>5</v>
      </c>
      <c r="D112" s="41">
        <v>3</v>
      </c>
      <c r="E112" s="40" t="s">
        <v>1248</v>
      </c>
      <c r="F112" s="41">
        <v>3</v>
      </c>
      <c r="G112" s="37">
        <v>3</v>
      </c>
      <c r="H112" s="64">
        <f t="shared" si="2"/>
        <v>3.5</v>
      </c>
    </row>
    <row r="113" spans="2:8" x14ac:dyDescent="0.2">
      <c r="B113" s="39" t="s">
        <v>1095</v>
      </c>
      <c r="C113" s="37">
        <v>3</v>
      </c>
      <c r="D113" s="41">
        <v>3</v>
      </c>
      <c r="E113" s="40" t="s">
        <v>1248</v>
      </c>
      <c r="F113" s="41">
        <v>3</v>
      </c>
      <c r="G113" s="37">
        <v>4</v>
      </c>
      <c r="H113" s="64">
        <f t="shared" si="2"/>
        <v>3.25</v>
      </c>
    </row>
    <row r="114" spans="2:8" x14ac:dyDescent="0.2">
      <c r="B114" s="39" t="s">
        <v>1108</v>
      </c>
      <c r="C114" s="37">
        <v>4</v>
      </c>
      <c r="D114" s="41">
        <v>5</v>
      </c>
      <c r="E114" s="37">
        <v>5</v>
      </c>
      <c r="F114" s="41">
        <v>4</v>
      </c>
      <c r="G114" s="37">
        <v>5</v>
      </c>
      <c r="H114" s="64">
        <f t="shared" ref="H114:H145" si="3">AVERAGE(C114:G114)</f>
        <v>4.5999999999999996</v>
      </c>
    </row>
    <row r="115" spans="2:8" x14ac:dyDescent="0.2">
      <c r="B115" s="39" t="s">
        <v>1106</v>
      </c>
      <c r="C115" s="37">
        <v>4</v>
      </c>
      <c r="D115" s="41">
        <v>5</v>
      </c>
      <c r="E115" s="37">
        <v>5</v>
      </c>
      <c r="F115" s="41">
        <v>5</v>
      </c>
      <c r="G115" s="37">
        <v>5</v>
      </c>
      <c r="H115" s="64">
        <f t="shared" si="3"/>
        <v>4.8</v>
      </c>
    </row>
    <row r="116" spans="2:8" x14ac:dyDescent="0.2">
      <c r="B116" s="39" t="s">
        <v>1265</v>
      </c>
      <c r="C116" s="37">
        <v>3</v>
      </c>
      <c r="D116" s="41">
        <v>5</v>
      </c>
      <c r="E116" s="37">
        <v>4</v>
      </c>
      <c r="F116" s="41">
        <v>4</v>
      </c>
      <c r="G116" s="37">
        <v>3</v>
      </c>
      <c r="H116" s="64">
        <f t="shared" si="3"/>
        <v>3.8</v>
      </c>
    </row>
    <row r="117" spans="2:8" x14ac:dyDescent="0.2">
      <c r="B117" s="39" t="s">
        <v>1134</v>
      </c>
      <c r="C117" s="37">
        <v>3</v>
      </c>
      <c r="D117" s="38" t="s">
        <v>1248</v>
      </c>
      <c r="E117" s="37">
        <v>4</v>
      </c>
      <c r="F117" s="41">
        <v>3</v>
      </c>
      <c r="G117" s="37">
        <v>3</v>
      </c>
      <c r="H117" s="64">
        <f t="shared" si="3"/>
        <v>3.25</v>
      </c>
    </row>
    <row r="118" spans="2:8" x14ac:dyDescent="0.2">
      <c r="B118" s="39" t="s">
        <v>1264</v>
      </c>
      <c r="C118" s="37">
        <v>3</v>
      </c>
      <c r="D118" s="41">
        <v>4</v>
      </c>
      <c r="E118" s="37">
        <v>4</v>
      </c>
      <c r="F118" s="41">
        <v>5</v>
      </c>
      <c r="G118" s="37">
        <v>5</v>
      </c>
      <c r="H118" s="64">
        <f t="shared" si="3"/>
        <v>4.2</v>
      </c>
    </row>
    <row r="119" spans="2:8" x14ac:dyDescent="0.2">
      <c r="B119" s="39" t="s">
        <v>1107</v>
      </c>
      <c r="C119" s="37">
        <v>2</v>
      </c>
      <c r="D119" s="41">
        <v>3</v>
      </c>
      <c r="E119" s="37">
        <v>3</v>
      </c>
      <c r="F119" s="41">
        <v>3</v>
      </c>
      <c r="G119" s="37">
        <v>3</v>
      </c>
      <c r="H119" s="64">
        <f t="shared" si="3"/>
        <v>2.8</v>
      </c>
    </row>
    <row r="120" spans="2:8" x14ac:dyDescent="0.2">
      <c r="B120" s="39" t="s">
        <v>1150</v>
      </c>
      <c r="C120" s="37">
        <v>3</v>
      </c>
      <c r="D120" s="41">
        <v>2</v>
      </c>
      <c r="E120" s="37">
        <v>4</v>
      </c>
      <c r="F120" s="38" t="s">
        <v>1248</v>
      </c>
      <c r="G120" s="37">
        <v>5</v>
      </c>
      <c r="H120" s="64">
        <f t="shared" si="3"/>
        <v>3.5</v>
      </c>
    </row>
    <row r="121" spans="2:8" x14ac:dyDescent="0.2">
      <c r="B121" s="39" t="s">
        <v>1142</v>
      </c>
      <c r="C121" s="37">
        <v>4</v>
      </c>
      <c r="D121" s="41">
        <v>5</v>
      </c>
      <c r="E121" s="37">
        <v>4</v>
      </c>
      <c r="F121" s="38" t="s">
        <v>1248</v>
      </c>
      <c r="G121" s="37">
        <v>4</v>
      </c>
      <c r="H121" s="64">
        <f t="shared" si="3"/>
        <v>4.25</v>
      </c>
    </row>
    <row r="122" spans="2:8" x14ac:dyDescent="0.2">
      <c r="B122" s="39" t="s">
        <v>1158</v>
      </c>
      <c r="C122" s="37">
        <v>4</v>
      </c>
      <c r="D122" s="41">
        <v>5</v>
      </c>
      <c r="E122" s="37">
        <v>4</v>
      </c>
      <c r="F122" s="41">
        <v>5</v>
      </c>
      <c r="G122" s="37">
        <v>5</v>
      </c>
      <c r="H122" s="64">
        <f t="shared" si="3"/>
        <v>4.5999999999999996</v>
      </c>
    </row>
    <row r="123" spans="2:8" x14ac:dyDescent="0.2">
      <c r="B123" s="39" t="s">
        <v>1123</v>
      </c>
      <c r="C123" s="37">
        <v>5</v>
      </c>
      <c r="D123" s="38" t="s">
        <v>1248</v>
      </c>
      <c r="E123" s="37">
        <v>4</v>
      </c>
      <c r="F123" s="41">
        <v>5</v>
      </c>
      <c r="G123" s="37">
        <v>4</v>
      </c>
      <c r="H123" s="64">
        <f t="shared" si="3"/>
        <v>4.5</v>
      </c>
    </row>
    <row r="124" spans="2:8" x14ac:dyDescent="0.2">
      <c r="B124" s="39" t="s">
        <v>1263</v>
      </c>
      <c r="C124" s="37">
        <v>5</v>
      </c>
      <c r="D124" s="41">
        <v>3</v>
      </c>
      <c r="E124" s="37">
        <v>5</v>
      </c>
      <c r="F124" s="41">
        <v>5</v>
      </c>
      <c r="G124" s="37">
        <v>3</v>
      </c>
      <c r="H124" s="64">
        <f t="shared" si="3"/>
        <v>4.2</v>
      </c>
    </row>
    <row r="125" spans="2:8" x14ac:dyDescent="0.2">
      <c r="B125" s="39" t="s">
        <v>1262</v>
      </c>
      <c r="C125" s="37">
        <v>3</v>
      </c>
      <c r="D125" s="41">
        <v>3</v>
      </c>
      <c r="E125" s="37">
        <v>4</v>
      </c>
      <c r="F125" s="41">
        <v>5</v>
      </c>
      <c r="G125" s="37">
        <v>3</v>
      </c>
      <c r="H125" s="64">
        <f t="shared" si="3"/>
        <v>3.6</v>
      </c>
    </row>
    <row r="126" spans="2:8" x14ac:dyDescent="0.2">
      <c r="B126" s="39" t="s">
        <v>1119</v>
      </c>
      <c r="C126" s="37">
        <v>3</v>
      </c>
      <c r="D126" s="41">
        <v>3</v>
      </c>
      <c r="E126" s="37">
        <v>4</v>
      </c>
      <c r="F126" s="41">
        <v>4</v>
      </c>
      <c r="G126" s="37">
        <v>2</v>
      </c>
      <c r="H126" s="64">
        <f t="shared" si="3"/>
        <v>3.2</v>
      </c>
    </row>
    <row r="127" spans="2:8" x14ac:dyDescent="0.2">
      <c r="B127" s="39" t="s">
        <v>1261</v>
      </c>
      <c r="C127" s="37">
        <v>3</v>
      </c>
      <c r="D127" s="41">
        <v>5</v>
      </c>
      <c r="E127" s="37">
        <v>4</v>
      </c>
      <c r="F127" s="41">
        <v>5</v>
      </c>
      <c r="G127" s="37">
        <v>2</v>
      </c>
      <c r="H127" s="64">
        <f t="shared" si="3"/>
        <v>3.8</v>
      </c>
    </row>
    <row r="128" spans="2:8" x14ac:dyDescent="0.2">
      <c r="B128" s="39" t="s">
        <v>1260</v>
      </c>
      <c r="C128" s="37">
        <v>3</v>
      </c>
      <c r="D128" s="41">
        <v>4</v>
      </c>
      <c r="E128" s="37">
        <v>4</v>
      </c>
      <c r="F128" s="41">
        <v>5</v>
      </c>
      <c r="G128" s="37">
        <v>3</v>
      </c>
      <c r="H128" s="64">
        <f t="shared" si="3"/>
        <v>3.8</v>
      </c>
    </row>
    <row r="129" spans="2:8" x14ac:dyDescent="0.2">
      <c r="B129" s="39" t="s">
        <v>1259</v>
      </c>
      <c r="C129" s="37">
        <v>2</v>
      </c>
      <c r="D129" s="41">
        <v>3</v>
      </c>
      <c r="E129" s="37">
        <v>4</v>
      </c>
      <c r="F129" s="41">
        <v>4</v>
      </c>
      <c r="G129" s="37">
        <v>2</v>
      </c>
      <c r="H129" s="64">
        <f t="shared" si="3"/>
        <v>3</v>
      </c>
    </row>
    <row r="130" spans="2:8" x14ac:dyDescent="0.2">
      <c r="B130" s="39" t="s">
        <v>1258</v>
      </c>
      <c r="C130" s="37">
        <v>4</v>
      </c>
      <c r="D130" s="41">
        <v>5</v>
      </c>
      <c r="E130" s="37">
        <v>4</v>
      </c>
      <c r="F130" s="41">
        <v>5</v>
      </c>
      <c r="G130" s="37">
        <v>2</v>
      </c>
      <c r="H130" s="64">
        <f t="shared" si="3"/>
        <v>4</v>
      </c>
    </row>
    <row r="131" spans="2:8" x14ac:dyDescent="0.2">
      <c r="B131" s="39" t="s">
        <v>1257</v>
      </c>
      <c r="C131" s="37">
        <v>4</v>
      </c>
      <c r="D131" s="41">
        <v>4</v>
      </c>
      <c r="E131" s="37">
        <v>4</v>
      </c>
      <c r="F131" s="41">
        <v>5</v>
      </c>
      <c r="G131" s="37">
        <v>2</v>
      </c>
      <c r="H131" s="64">
        <f t="shared" si="3"/>
        <v>3.8</v>
      </c>
    </row>
    <row r="132" spans="2:8" x14ac:dyDescent="0.2">
      <c r="B132" s="39" t="s">
        <v>1124</v>
      </c>
      <c r="C132" s="37">
        <v>3</v>
      </c>
      <c r="D132" s="41">
        <v>4</v>
      </c>
      <c r="E132" s="37">
        <v>4</v>
      </c>
      <c r="F132" s="41">
        <v>5</v>
      </c>
      <c r="G132" s="37">
        <v>3</v>
      </c>
      <c r="H132" s="64">
        <f t="shared" si="3"/>
        <v>3.8</v>
      </c>
    </row>
    <row r="133" spans="2:8" x14ac:dyDescent="0.2">
      <c r="B133" s="39" t="s">
        <v>1165</v>
      </c>
      <c r="C133" s="37">
        <v>4</v>
      </c>
      <c r="D133" s="38" t="s">
        <v>1248</v>
      </c>
      <c r="E133" s="37">
        <v>4</v>
      </c>
      <c r="F133" s="38" t="s">
        <v>1248</v>
      </c>
      <c r="G133" s="37">
        <v>3</v>
      </c>
      <c r="H133" s="64">
        <f t="shared" si="3"/>
        <v>3.6666666666666665</v>
      </c>
    </row>
    <row r="134" spans="2:8" x14ac:dyDescent="0.2">
      <c r="B134" s="39" t="s">
        <v>1164</v>
      </c>
      <c r="C134" s="37">
        <v>5</v>
      </c>
      <c r="D134" s="38" t="s">
        <v>1248</v>
      </c>
      <c r="E134" s="37">
        <v>5</v>
      </c>
      <c r="F134" s="38" t="s">
        <v>1248</v>
      </c>
      <c r="G134" s="37">
        <v>2</v>
      </c>
      <c r="H134" s="64">
        <f t="shared" si="3"/>
        <v>4</v>
      </c>
    </row>
    <row r="135" spans="2:8" x14ac:dyDescent="0.2">
      <c r="B135" s="39" t="s">
        <v>1162</v>
      </c>
      <c r="C135" s="37">
        <v>3</v>
      </c>
      <c r="D135" s="38" t="s">
        <v>1248</v>
      </c>
      <c r="E135" s="40" t="s">
        <v>1248</v>
      </c>
      <c r="F135" s="38" t="s">
        <v>1248</v>
      </c>
      <c r="G135" s="37">
        <v>2</v>
      </c>
      <c r="H135" s="64">
        <f t="shared" si="3"/>
        <v>2.5</v>
      </c>
    </row>
    <row r="136" spans="2:8" x14ac:dyDescent="0.2">
      <c r="B136" s="39" t="s">
        <v>1170</v>
      </c>
      <c r="C136" s="37">
        <v>5</v>
      </c>
      <c r="D136" s="38" t="s">
        <v>1248</v>
      </c>
      <c r="E136" s="37">
        <v>4</v>
      </c>
      <c r="F136" s="41">
        <v>5</v>
      </c>
      <c r="G136" s="37">
        <v>4</v>
      </c>
      <c r="H136" s="64">
        <f t="shared" si="3"/>
        <v>4.5</v>
      </c>
    </row>
    <row r="137" spans="2:8" x14ac:dyDescent="0.2">
      <c r="B137" s="39" t="s">
        <v>1256</v>
      </c>
      <c r="C137" s="37">
        <v>4</v>
      </c>
      <c r="D137" s="38" t="s">
        <v>1248</v>
      </c>
      <c r="E137" s="37">
        <v>4</v>
      </c>
      <c r="F137" s="41">
        <v>5</v>
      </c>
      <c r="G137" s="37">
        <v>4</v>
      </c>
      <c r="H137" s="64">
        <f t="shared" si="3"/>
        <v>4.25</v>
      </c>
    </row>
    <row r="138" spans="2:8" x14ac:dyDescent="0.2">
      <c r="B138" s="39" t="s">
        <v>1169</v>
      </c>
      <c r="C138" s="37">
        <v>4</v>
      </c>
      <c r="D138" s="38" t="s">
        <v>1248</v>
      </c>
      <c r="E138" s="37">
        <v>5</v>
      </c>
      <c r="F138" s="41">
        <v>5</v>
      </c>
      <c r="G138" s="37">
        <v>2</v>
      </c>
      <c r="H138" s="64">
        <f t="shared" si="3"/>
        <v>4</v>
      </c>
    </row>
    <row r="139" spans="2:8" x14ac:dyDescent="0.2">
      <c r="B139" s="39" t="s">
        <v>1255</v>
      </c>
      <c r="C139" s="37">
        <v>4</v>
      </c>
      <c r="D139" s="38" t="s">
        <v>1248</v>
      </c>
      <c r="E139" s="37">
        <v>4</v>
      </c>
      <c r="F139" s="41">
        <v>5</v>
      </c>
      <c r="G139" s="37">
        <v>2</v>
      </c>
      <c r="H139" s="64">
        <f t="shared" si="3"/>
        <v>3.75</v>
      </c>
    </row>
    <row r="140" spans="2:8" x14ac:dyDescent="0.2">
      <c r="B140" s="39" t="s">
        <v>1178</v>
      </c>
      <c r="C140" s="37">
        <v>4</v>
      </c>
      <c r="D140" s="41">
        <v>5</v>
      </c>
      <c r="E140" s="37">
        <v>4</v>
      </c>
      <c r="F140" s="41">
        <v>5</v>
      </c>
      <c r="G140" s="37">
        <v>5</v>
      </c>
      <c r="H140" s="64">
        <f t="shared" si="3"/>
        <v>4.5999999999999996</v>
      </c>
    </row>
    <row r="141" spans="2:8" x14ac:dyDescent="0.2">
      <c r="B141" s="39" t="s">
        <v>1127</v>
      </c>
      <c r="C141" s="37">
        <v>5</v>
      </c>
      <c r="D141" s="38" t="s">
        <v>1248</v>
      </c>
      <c r="E141" s="37">
        <v>5</v>
      </c>
      <c r="F141" s="41">
        <v>5</v>
      </c>
      <c r="G141" s="37">
        <v>5</v>
      </c>
      <c r="H141" s="64">
        <f t="shared" si="3"/>
        <v>5</v>
      </c>
    </row>
    <row r="142" spans="2:8" x14ac:dyDescent="0.2">
      <c r="B142" s="39" t="s">
        <v>1254</v>
      </c>
      <c r="C142" s="37">
        <v>5</v>
      </c>
      <c r="D142" s="38" t="s">
        <v>1248</v>
      </c>
      <c r="E142" s="40" t="s">
        <v>1248</v>
      </c>
      <c r="F142" s="41">
        <v>5</v>
      </c>
      <c r="G142" s="37">
        <v>4</v>
      </c>
      <c r="H142" s="64">
        <f t="shared" si="3"/>
        <v>4.666666666666667</v>
      </c>
    </row>
    <row r="143" spans="2:8" x14ac:dyDescent="0.2">
      <c r="B143" s="39" t="s">
        <v>1186</v>
      </c>
      <c r="C143" s="37">
        <v>3</v>
      </c>
      <c r="D143" s="38" t="s">
        <v>1248</v>
      </c>
      <c r="E143" s="37" t="s">
        <v>1249</v>
      </c>
      <c r="F143" s="38" t="s">
        <v>1248</v>
      </c>
      <c r="G143" s="37">
        <v>4</v>
      </c>
      <c r="H143" s="64">
        <f t="shared" si="3"/>
        <v>3.5</v>
      </c>
    </row>
    <row r="144" spans="2:8" x14ac:dyDescent="0.2">
      <c r="B144" s="39" t="s">
        <v>1253</v>
      </c>
      <c r="C144" s="37">
        <v>4</v>
      </c>
      <c r="D144" s="38" t="s">
        <v>1248</v>
      </c>
      <c r="E144" s="37" t="s">
        <v>1249</v>
      </c>
      <c r="F144" s="41">
        <v>4</v>
      </c>
      <c r="G144" s="37">
        <v>4</v>
      </c>
      <c r="H144" s="64">
        <f t="shared" si="3"/>
        <v>4</v>
      </c>
    </row>
    <row r="145" spans="2:8" x14ac:dyDescent="0.2">
      <c r="B145" s="39" t="s">
        <v>1235</v>
      </c>
      <c r="C145" s="37">
        <v>3</v>
      </c>
      <c r="D145" s="38" t="s">
        <v>1248</v>
      </c>
      <c r="E145" s="40" t="s">
        <v>1248</v>
      </c>
      <c r="F145" s="41">
        <v>5</v>
      </c>
      <c r="G145" s="37">
        <v>5</v>
      </c>
      <c r="H145" s="64">
        <f t="shared" si="3"/>
        <v>4.333333333333333</v>
      </c>
    </row>
    <row r="146" spans="2:8" x14ac:dyDescent="0.2">
      <c r="B146" s="39" t="s">
        <v>1252</v>
      </c>
      <c r="C146" s="37">
        <v>2</v>
      </c>
      <c r="D146" s="38" t="s">
        <v>1248</v>
      </c>
      <c r="E146" s="37" t="s">
        <v>1249</v>
      </c>
      <c r="F146" s="41">
        <v>5</v>
      </c>
      <c r="G146" s="37">
        <v>5</v>
      </c>
      <c r="H146" s="64">
        <f t="shared" ref="H146:H154" si="4">AVERAGE(C146:G146)</f>
        <v>4</v>
      </c>
    </row>
    <row r="147" spans="2:8" x14ac:dyDescent="0.2">
      <c r="B147" s="39" t="s">
        <v>1180</v>
      </c>
      <c r="C147" s="37">
        <v>4</v>
      </c>
      <c r="D147" s="41">
        <v>3</v>
      </c>
      <c r="E147" s="37" t="s">
        <v>1249</v>
      </c>
      <c r="F147" s="41">
        <v>4</v>
      </c>
      <c r="G147" s="37">
        <v>5</v>
      </c>
      <c r="H147" s="64">
        <f t="shared" si="4"/>
        <v>4</v>
      </c>
    </row>
    <row r="148" spans="2:8" x14ac:dyDescent="0.2">
      <c r="B148" s="39" t="s">
        <v>1251</v>
      </c>
      <c r="C148" s="37">
        <v>4</v>
      </c>
      <c r="D148" s="38" t="s">
        <v>1248</v>
      </c>
      <c r="E148" s="40" t="s">
        <v>1248</v>
      </c>
      <c r="F148" s="41">
        <v>4</v>
      </c>
      <c r="G148" s="37">
        <v>4</v>
      </c>
      <c r="H148" s="64">
        <f t="shared" si="4"/>
        <v>4</v>
      </c>
    </row>
    <row r="149" spans="2:8" x14ac:dyDescent="0.2">
      <c r="B149" s="39" t="s">
        <v>1187</v>
      </c>
      <c r="C149" s="37">
        <v>5</v>
      </c>
      <c r="D149" s="38" t="s">
        <v>1248</v>
      </c>
      <c r="E149" s="37" t="s">
        <v>1249</v>
      </c>
      <c r="F149" s="41">
        <v>5</v>
      </c>
      <c r="G149" s="37">
        <v>5</v>
      </c>
      <c r="H149" s="64">
        <f t="shared" si="4"/>
        <v>5</v>
      </c>
    </row>
    <row r="150" spans="2:8" x14ac:dyDescent="0.2">
      <c r="B150" s="39" t="s">
        <v>1193</v>
      </c>
      <c r="C150" s="37">
        <v>5</v>
      </c>
      <c r="D150" s="38" t="s">
        <v>1248</v>
      </c>
      <c r="E150" s="37" t="s">
        <v>1249</v>
      </c>
      <c r="F150" s="41">
        <v>5</v>
      </c>
      <c r="G150" s="37">
        <v>4</v>
      </c>
      <c r="H150" s="64">
        <f t="shared" si="4"/>
        <v>4.666666666666667</v>
      </c>
    </row>
    <row r="151" spans="2:8" x14ac:dyDescent="0.2">
      <c r="B151" s="39" t="s">
        <v>1174</v>
      </c>
      <c r="C151" s="37">
        <v>4</v>
      </c>
      <c r="D151" s="38" t="s">
        <v>1248</v>
      </c>
      <c r="E151" s="40" t="s">
        <v>1248</v>
      </c>
      <c r="F151" s="38" t="s">
        <v>1248</v>
      </c>
      <c r="G151" s="37">
        <v>2</v>
      </c>
      <c r="H151" s="64">
        <f t="shared" si="4"/>
        <v>3</v>
      </c>
    </row>
    <row r="152" spans="2:8" x14ac:dyDescent="0.2">
      <c r="B152" s="39" t="s">
        <v>1171</v>
      </c>
      <c r="C152" s="37">
        <v>5</v>
      </c>
      <c r="D152" s="38" t="s">
        <v>1248</v>
      </c>
      <c r="E152" s="37" t="s">
        <v>1249</v>
      </c>
      <c r="F152" s="38" t="s">
        <v>1248</v>
      </c>
      <c r="G152" s="37">
        <v>5</v>
      </c>
      <c r="H152" s="64">
        <f t="shared" si="4"/>
        <v>5</v>
      </c>
    </row>
    <row r="153" spans="2:8" x14ac:dyDescent="0.2">
      <c r="B153" s="39" t="s">
        <v>1198</v>
      </c>
      <c r="C153" s="37">
        <v>3</v>
      </c>
      <c r="D153" s="38" t="s">
        <v>1248</v>
      </c>
      <c r="E153" s="37" t="s">
        <v>1249</v>
      </c>
      <c r="F153" s="38" t="s">
        <v>1248</v>
      </c>
      <c r="G153" s="37">
        <v>3</v>
      </c>
      <c r="H153" s="64">
        <f t="shared" si="4"/>
        <v>3</v>
      </c>
    </row>
    <row r="154" spans="2:8" x14ac:dyDescent="0.2">
      <c r="B154" s="39" t="s">
        <v>1250</v>
      </c>
      <c r="C154" s="37">
        <v>3</v>
      </c>
      <c r="D154" s="38" t="s">
        <v>1248</v>
      </c>
      <c r="E154" s="37" t="s">
        <v>1249</v>
      </c>
      <c r="F154" s="38" t="s">
        <v>1248</v>
      </c>
      <c r="G154" s="37">
        <v>2</v>
      </c>
      <c r="H154" s="64">
        <f t="shared" si="4"/>
        <v>2.5</v>
      </c>
    </row>
    <row r="161" spans="10:11" ht="16" x14ac:dyDescent="0.2">
      <c r="J161" s="84" t="s">
        <v>1910</v>
      </c>
      <c r="K161" s="84" t="s">
        <v>1911</v>
      </c>
    </row>
    <row r="162" spans="10:11" ht="16" x14ac:dyDescent="0.2">
      <c r="J162" s="26" t="s">
        <v>1912</v>
      </c>
      <c r="K162" s="25" t="s">
        <v>1913</v>
      </c>
    </row>
    <row r="163" spans="10:11" ht="16" x14ac:dyDescent="0.2">
      <c r="J163" s="26" t="s">
        <v>1914</v>
      </c>
      <c r="K163" s="25" t="s">
        <v>1915</v>
      </c>
    </row>
    <row r="164" spans="10:11" ht="16" x14ac:dyDescent="0.2">
      <c r="J164" s="26" t="s">
        <v>1916</v>
      </c>
      <c r="K164" s="25" t="s">
        <v>1917</v>
      </c>
    </row>
    <row r="165" spans="10:11" ht="16" x14ac:dyDescent="0.2">
      <c r="J165" s="26" t="s">
        <v>1918</v>
      </c>
      <c r="K165" s="25" t="s">
        <v>1919</v>
      </c>
    </row>
  </sheetData>
  <autoFilter ref="B12:H154" xr:uid="{22AD108A-AD5B-FA4B-8E4A-4A5ABC5992FD}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10</vt:i4>
      </vt:variant>
    </vt:vector>
  </HeadingPairs>
  <TitlesOfParts>
    <vt:vector size="25" baseType="lpstr">
      <vt:lpstr>Listado observaciones</vt:lpstr>
      <vt:lpstr>T&amp;G 1</vt:lpstr>
      <vt:lpstr>MUNICIPIOS OK</vt:lpstr>
      <vt:lpstr>T&amp;G 2</vt:lpstr>
      <vt:lpstr>ATRACCIONES OK</vt:lpstr>
      <vt:lpstr>T&amp;G 3</vt:lpstr>
      <vt:lpstr>LISTAS</vt:lpstr>
      <vt:lpstr>Departamentos_y_municipios_de_C</vt:lpstr>
      <vt:lpstr>Valoración</vt:lpstr>
      <vt:lpstr>Top referencias</vt:lpstr>
      <vt:lpstr>Top Valoración</vt:lpstr>
      <vt:lpstr>Top destinos</vt:lpstr>
      <vt:lpstr>Levantamiento datos aeronaves</vt:lpstr>
      <vt:lpstr>Tabla de datos</vt:lpstr>
      <vt:lpstr>Para pegar en word</vt:lpstr>
      <vt:lpstr>Arauca</vt:lpstr>
      <vt:lpstr>Casanare</vt:lpstr>
      <vt:lpstr>'ATRACCIONES OK'!Depa</vt:lpstr>
      <vt:lpstr>'Listado observaciones'!Depa</vt:lpstr>
      <vt:lpstr>Departamentos</vt:lpstr>
      <vt:lpstr>Guanía</vt:lpstr>
      <vt:lpstr>Guaviare</vt:lpstr>
      <vt:lpstr>Meta</vt:lpstr>
      <vt:lpstr>Vaupés</vt:lpstr>
      <vt:lpstr>Vichada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2022-02-27T16:19:34Z</dcterms:created>
  <dcterms:modified xsi:type="dcterms:W3CDTF">2022-11-27T17:27:28Z</dcterms:modified>
</cp:coreProperties>
</file>